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330" windowWidth="14205" windowHeight="934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'Лист1'!$A$3:$AM$189</definedName>
    <definedName name="тыс">{0,"тысячz";1,"тысячаz";2,"тысячиz";5,"тысячz"}</definedName>
  </definedNames>
  <calcPr fullCalcOnLoad="1"/>
</workbook>
</file>

<file path=xl/comments1.xml><?xml version="1.0" encoding="utf-8"?>
<comments xmlns="http://schemas.openxmlformats.org/spreadsheetml/2006/main">
  <authors>
    <author>Putiata</author>
    <author>Aliabeva</author>
    <author>Markovski</author>
  </authors>
  <commentList>
    <comment ref="B17" authorId="0">
      <text>
        <r>
          <rPr>
            <sz val="9"/>
            <rFont val="Tahoma"/>
            <family val="2"/>
          </rPr>
          <t xml:space="preserve">
ПОСЛЕ ЩЕЛЧКА ПО ЯЧЕЙКЕ;
НАЖАТЬ НА КНОПКУ С ТРЕУГОЛЬНИКОМ ВЫБРАТЬ НАИМЕНОВАНИЕ ИЗ ВЫПАДАЮЩЕГО СПИСКА;
В КОЛОНКУ СПРАВА ВНЕСТИ НЕОБХОДИМЫЕ ХАРАКТЕРИСТИКИ;
ДО ПЕЧАТИ ОТРЕГУЛИРОВАТЬ ВЫСОТУ СТРОКИ, ЛИШНИЕ СТРОКИ МОЖНО СКРЫТЬ.
</t>
        </r>
      </text>
    </comment>
    <comment ref="V54" authorId="0">
      <text>
        <r>
          <rPr>
            <b/>
            <sz val="9"/>
            <rFont val="Tahoma"/>
            <family val="2"/>
          </rPr>
          <t xml:space="preserve">
Заполняет Госпромнадзор при регистрации договора. Номер автоматически переходит в акт и счет</t>
        </r>
        <r>
          <rPr>
            <sz val="9"/>
            <rFont val="Tahoma"/>
            <family val="2"/>
          </rPr>
          <t xml:space="preserve">
</t>
        </r>
      </text>
    </comment>
    <comment ref="AA70" authorId="0">
      <text>
        <r>
          <rPr>
            <sz val="9"/>
            <rFont val="Tahoma"/>
            <family val="2"/>
          </rPr>
          <t xml:space="preserve">
УКАЗАТЬ КОЛИЧЕСТВО
ДАННЫЕ АВТОМАТИЧЕСКИ ПОПАДАЮТ В АКТ И СЧЕТ
</t>
        </r>
      </text>
    </comment>
    <comment ref="A114" authorId="0">
      <text>
        <r>
          <rPr>
            <sz val="9"/>
            <rFont val="Tahoma"/>
            <family val="2"/>
          </rPr>
          <t xml:space="preserve">
ДАННЫЕ АВТОМАТИЧЕСКИ ПОПАДАЮТ В АКТ И СЧЕТ
</t>
        </r>
      </text>
    </comment>
    <comment ref="K117" authorId="0">
      <text>
        <r>
          <rPr>
            <sz val="9"/>
            <rFont val="Tahoma"/>
            <family val="2"/>
          </rPr>
          <t xml:space="preserve">
ДАННЫЕ АВТОМАТИЧЕСКИ ПОПАДАЮТ В АКТ И СЧЕТ
</t>
        </r>
      </text>
    </comment>
    <comment ref="B13" authorId="1">
      <text>
        <r>
          <rPr>
            <sz val="9"/>
            <rFont val="Tahoma"/>
            <family val="2"/>
          </rPr>
          <t xml:space="preserve">
ПОСЛЕ ЩЕЛЧКА ПО ЯЧЕЙКЕ;
НАЖАТЬ НА КНОПКУ С ТРЕУГОЛЬНИКОМ ВЫБРАТЬ НАПРАВЛЕНИЕ ИДЕНТИФИКАЦИИ ИЗ ВЫПАДАЮЩЕГО СПИСКА;
ПОСЛЕ ЭТОГО ВЫБРАТЬ В ПЕРВОМ СТОЛБЦЕ ТАБЛИЦЫ ИЗ ВЫПАДАЮЩЕГО СПИСКА НАИМЕНОВАНИЕ ОБОРУДОВАНИЯ;
В КОЛОНКУ СПРАВА ВНЕСТИ НЕОБХОДИМЫЕ ХАРАКТЕРИСТИКИ ;
ДО ПЕЧАТИ ОТРЕГУЛИРОВАТЬ ВЫСОТУ СТРОКИ, ЛИШНИЕ СТРОКИ МОЖНО СКРЫТЬ.</t>
        </r>
      </text>
    </comment>
    <comment ref="A60"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B44"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B42" authorId="1">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
</t>
        </r>
      </text>
    </comment>
    <comment ref="W6" authorId="1">
      <text>
        <r>
          <rPr>
            <sz val="9"/>
            <rFont val="Tahoma"/>
            <family val="2"/>
          </rPr>
          <t xml:space="preserve">
ВЫБРАТЬ УПРАВЛЕНИЕ ПО МЕСТУ ОБРАЩЕНИЯ
</t>
        </r>
      </text>
    </comment>
    <comment ref="AD56" authorId="2">
      <text>
        <r>
          <rPr>
            <sz val="9"/>
            <rFont val="Tahoma"/>
            <family val="2"/>
          </rPr>
          <t>ЗАПОЛНЯЕТ ГОСПРОМНАДЗОР ПРИ РЕГИСТРАЦИИ ДОГОВОРА
ДАТА АВТОМАТИЧЕСКИ ПЕРЕХОДИТ В АКТ И СЧЕТ</t>
        </r>
      </text>
    </comment>
  </commentList>
</comments>
</file>

<file path=xl/sharedStrings.xml><?xml version="1.0" encoding="utf-8"?>
<sst xmlns="http://schemas.openxmlformats.org/spreadsheetml/2006/main" count="378" uniqueCount="276">
  <si>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</si>
  <si>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</si>
  <si>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</si>
  <si>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</si>
  <si>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</si>
  <si>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</si>
  <si>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</si>
  <si>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</si>
  <si>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</si>
  <si>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</si>
  <si>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</si>
  <si>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</si>
  <si>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</si>
  <si>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</si>
  <si>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</si>
  <si>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</si>
  <si>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</si>
  <si>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</si>
  <si>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</si>
  <si>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</si>
  <si>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</si>
  <si>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</si>
  <si>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</si>
  <si>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</si>
  <si>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</si>
  <si>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</si>
  <si>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</si>
  <si>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</si>
  <si>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</si>
  <si>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</si>
  <si>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</si>
  <si>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</si>
  <si>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</si>
  <si>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</si>
  <si>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</si>
  <si>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</si>
  <si>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</si>
  <si>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</si>
  <si>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</si>
  <si>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</si>
  <si>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</si>
  <si>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</si>
  <si>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</si>
  <si>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</si>
  <si>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</si>
  <si>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</si>
  <si>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</si>
  <si>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</si>
  <si>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</si>
  <si>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</si>
  <si>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</si>
  <si>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</si>
  <si>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</si>
  <si>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</si>
  <si>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</si>
  <si>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</si>
  <si>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</si>
  <si>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</si>
  <si>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</si>
  <si>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</si>
  <si>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</si>
  <si>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</si>
  <si>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</si>
  <si>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</si>
  <si>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xml:space="preserve">на оказание услуг </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</si>
  <si>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</si>
  <si>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</si>
  <si>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</si>
  <si>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</si>
  <si>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</si>
  <si>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</si>
  <si>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</si>
  <si>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</si>
  <si>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</si>
  <si>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</si>
  <si>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</si>
  <si>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</si>
  <si>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</si>
  <si>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</si>
  <si>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</si>
  <si>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</si>
  <si>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</si>
  <si>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</si>
  <si>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Идентификация опасного производственного объекта (за 1 опасный производственный объект)</t>
  </si>
  <si>
    <t>1.1.1. проведение идентификации опасного производственного объекта  в количестве</t>
  </si>
  <si>
    <t>8.3</t>
  </si>
  <si>
    <t>1.2. Результат оформляется заключением по каждому заявленному объекту.</t>
  </si>
  <si>
    <t>Грузоподъемность, кг</t>
  </si>
  <si>
    <t>получаются, транспортируются, используются расплавы черных и (или) цветных металлов и сплавы на основе этих расплавов</t>
  </si>
  <si>
    <t>изготавливаются, хранятся, уничтожаются промышленные взрывчатые вещества</t>
  </si>
  <si>
    <t>изготавливаются, хранятся, уничтожаются пиротехнические изделия</t>
  </si>
  <si>
    <t>эксплуатируется оборудование, работающее под избыточным давлением</t>
  </si>
  <si>
    <t>эксплуатируются объекты газораспределительной системы и газопотребления</t>
  </si>
  <si>
    <t>эксплуатируются грузоподъемные краны</t>
  </si>
  <si>
    <t>изготавливаются, хранятся, транспортируются, уничтожаются взрывчатые вещества и изделия, их содержащие, за исключением промышленных взрывчатых веществ</t>
  </si>
  <si>
    <t>Газовое оборудование (указать тип и количество)</t>
  </si>
  <si>
    <t>Цех, площадка, центр, участок (указать количество изготовления/уничтожения тонн в год)</t>
  </si>
  <si>
    <t>Склад, хранилище (указать проектную вместимость в тоннах)</t>
  </si>
  <si>
    <t>Объект расположен по адресу:</t>
  </si>
  <si>
    <t>Машины литья под давлением (указать количество)</t>
  </si>
  <si>
    <t>И/</t>
  </si>
  <si>
    <t>Вагранка (заполнять поле справа не требуется)</t>
  </si>
  <si>
    <t>Заливочная установка (комплекс) (заполнять поле справа не требуется)</t>
  </si>
  <si>
    <t>Оборудование для специальных методов литья (заполнять поле справа не требуется)</t>
  </si>
  <si>
    <t>Печи (указать вакуумные, дуговые, индукционные, пламенные, электрические печи сопротивления, (количество))</t>
  </si>
  <si>
    <t>Прокатный стан (заполнять поле справа не требуется)</t>
  </si>
  <si>
    <t>Установка центробежного литья (заполнять поле справа не требуется)</t>
  </si>
  <si>
    <t>Котел (указать марку или модель, регистрационный номер, теплопроизводительность котла (МВт), паропроизводительность котла (т/ч), давление (МПа))</t>
  </si>
  <si>
    <t>Сосуд (указать марку или модель, регистрационный номер, объем (м3), давление (МПа))</t>
  </si>
  <si>
    <t>Кран грузоподъемностью 20 тон и более (указать марку или модель, регистрационный номер, грузоподъемность в тоннах)</t>
  </si>
  <si>
    <t>Газопровод (регистрационный номер, давление (МПа))</t>
  </si>
  <si>
    <t>Иное оборудование не предусмотренное формой (заменить данный текст или скрыть строку)</t>
  </si>
  <si>
    <r>
      <t>Объем, м</t>
    </r>
    <r>
      <rPr>
        <vertAlign val="superscript"/>
        <sz val="11"/>
        <color indexed="8"/>
        <rFont val="Times New Roman"/>
        <family val="1"/>
      </rPr>
      <t>3</t>
    </r>
  </si>
  <si>
    <t>Дополнительные сведения</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</si>
  <si>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</si>
  <si>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</si>
  <si>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</si>
  <si>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</si>
  <si>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</si>
  <si>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</si>
  <si>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</si>
  <si>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</si>
  <si>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</si>
  <si>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</si>
  <si>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Начальник Брестского областного 
управления Госпромнадзора
___________________________ И.Г.Калишук</t>
  </si>
  <si>
    <t>г.Брест</t>
  </si>
  <si>
    <t xml:space="preserve">Брестского областного  </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</si>
  <si>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</si>
  <si>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</si>
  <si>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</si>
  <si>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 Витебского областного 
управления Госпромнадзора
___________________________ В.И.Чекан</t>
  </si>
  <si>
    <t>г.Витебск</t>
  </si>
  <si>
    <t xml:space="preserve">Витебского областного  </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</si>
  <si>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</si>
  <si>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</si>
  <si>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</si>
  <si>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г.Гомель</t>
  </si>
  <si>
    <t xml:space="preserve">Гомельского областного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</si>
  <si>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</si>
  <si>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</si>
  <si>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</si>
  <si>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</si>
  <si>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</si>
  <si>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</si>
  <si>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 xml:space="preserve">Гродненского областного   </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</si>
  <si>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</si>
  <si>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</si>
  <si>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 xml:space="preserve">Минского городского  </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</si>
  <si>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</si>
  <si>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</si>
  <si>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</si>
  <si>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</si>
  <si>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</si>
  <si>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 xml:space="preserve">Минского областного  </t>
  </si>
  <si>
    <t>Могилевского областного</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</si>
  <si>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</si>
  <si>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</si>
  <si>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</si>
  <si>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 xml:space="preserve">Могилевского областного   </t>
  </si>
  <si>
    <t>(наименование юридического лица, фамилия, собственное имя, отчество (если таковое имеется) индивидуального предпринимателя)</t>
  </si>
  <si>
    <t>(согласно перечню опасных производственных объектов) на котором:</t>
  </si>
  <si>
    <t>Просим заключить договор на оказание услуг по идентификации опасного производственного объекта, владельцем которого является</t>
  </si>
  <si>
    <t>Указать полное наименование (вместо данного текста)</t>
  </si>
  <si>
    <t xml:space="preserve">начальника Брестского областного управления Госпромнадзора Калишука Игоря Геннадьевича, </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</si>
  <si>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</si>
  <si>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</si>
  <si>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</si>
  <si>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</si>
  <si>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</si>
  <si>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начальника Витебского областного управления Госпромнадзора Чекана Василия Ивановича,</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</si>
  <si>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</si>
  <si>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</si>
  <si>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</si>
  <si>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</si>
  <si>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</si>
  <si>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</si>
  <si>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</si>
  <si>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</si>
  <si>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</si>
  <si>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</si>
  <si>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</si>
  <si>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</si>
  <si>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</si>
  <si>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</si>
  <si>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</si>
  <si>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</si>
  <si>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</si>
  <si>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</si>
  <si>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</si>
  <si>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</si>
  <si>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</si>
  <si>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</si>
  <si>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</si>
  <si>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</si>
  <si>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начальника Гродненского областного управления Госпромнадзора Бортника Василия Петровича,</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</si>
  <si>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</si>
  <si>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</si>
  <si>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</si>
  <si>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</si>
  <si>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</si>
  <si>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</si>
  <si>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начальника отдела технической диагностики Минского городского управления Госпромнадзора Чижика Дмитрия Сергеевича,</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</si>
  <si>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</si>
  <si>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</si>
  <si>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</si>
  <si>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</si>
  <si>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</si>
  <si>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</si>
  <si>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</si>
  <si>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</si>
  <si>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</si>
  <si>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</si>
  <si>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</si>
  <si>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</si>
  <si>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</si>
  <si>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</si>
  <si>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</si>
  <si>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</si>
  <si>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</si>
  <si>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</si>
  <si>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</si>
  <si>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</si>
  <si>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 xml:space="preserve">Поле для внесения дополнительных сведений  вместо данного текста (или скрыть строку)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</si>
  <si>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</si>
  <si>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</si>
  <si>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</si>
  <si>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</si>
  <si>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Заказчик обязуется принять и оплатить Исполнителю оказанные услуги в соответствии с настоящим договором.</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</si>
  <si>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</si>
  <si>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</si>
  <si>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</si>
  <si>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</si>
  <si>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</si>
  <si>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</si>
  <si>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</si>
  <si>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</si>
  <si>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</si>
  <si>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</si>
  <si>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</si>
  <si>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</si>
  <si>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</si>
  <si>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</si>
  <si>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</si>
  <si>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</si>
  <si>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п/п</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</si>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</sst>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b/>
      <sz val="9.5"/>
      <name val="Times New Roman"/>
      <family val="1"/>
    </font>
    <font>
      <sz val="9"/>
      <name val="Tahoma"/>
      <family val="2"/>
    </font>
    <font>
      <b/>
      <sz val="9"/>
      <name val="Tahoma"/>
      <family val="2"/>
    </font>
    <font>
      <b/>
      <sz val="11"/>
      <name val="Times New Roman"/>
      <family val="1"/>
    </font>
    <font>
      <i/>
      <sz val="11"/>
      <name val="Times New Roman"/>
      <family val="1"/>
    </font>
    <font>
      <vertAlign val="superscript"/>
      <sz val="11"/>
      <color indexed="8"/>
      <name val="Times New Roman"/>
      <family val="1"/>
    </font>
    <font>
      <b/>
      <sz val="9.5"/>
      <color indexed="8"/>
      <name val="Times New Roman"/>
      <family val="1"/>
    </font>
    <font>
      <sz val="11"/>
      <name val="Times New Roman"/>
      <family val="1"/>
    </font>
    <font>
      <u val="single"/>
      <sz val="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9"/>
      <color indexed="8"/>
      <name val="Times New Roman"/>
      <family val="1"/>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sz val="11"/>
      <color indexed="63"/>
      <name val="Times New Roman"/>
      <family val="1"/>
    </font>
    <font>
      <sz val="11"/>
      <color indexed="20"/>
      <name val="Times New Roman"/>
      <family val="1"/>
    </font>
    <font>
      <i/>
      <sz val="11"/>
      <color indexed="8"/>
      <name val="Times New Roman"/>
      <family val="1"/>
    </font>
    <font>
      <b/>
      <sz val="15"/>
      <color indexed="8"/>
      <name val="Times New Roman"/>
      <family val="1"/>
    </font>
    <font>
      <sz val="8"/>
      <color indexed="8"/>
      <name val="Times New Roman"/>
      <family val="1"/>
    </font>
    <font>
      <b/>
      <sz val="10"/>
      <color indexed="8"/>
      <name val="Times New Roman"/>
      <family val="1"/>
    </font>
    <font>
      <i/>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sz val="11"/>
      <color rgb="FF262626"/>
      <name val="Times New Roman"/>
      <family val="1"/>
    </font>
    <font>
      <sz val="8"/>
      <color theme="1"/>
      <name val="Times New Roman"/>
      <family val="1"/>
    </font>
    <font>
      <b/>
      <sz val="10"/>
      <color theme="1"/>
      <name val="Times New Roman"/>
      <family val="1"/>
    </font>
    <font>
      <b/>
      <sz val="15"/>
      <color theme="1"/>
      <name val="Times New Roman"/>
      <family val="1"/>
    </font>
    <font>
      <i/>
      <sz val="15"/>
      <color theme="1"/>
      <name val="Times New Roman"/>
      <family val="1"/>
    </font>
    <font>
      <sz val="11"/>
      <color rgb="FF000000"/>
      <name val="Times New Roman"/>
      <family val="1"/>
    </font>
    <font>
      <sz val="9.5"/>
      <color rgb="FF000000"/>
      <name val="Times New Roman"/>
      <family val="1"/>
    </font>
    <font>
      <sz val="7"/>
      <color rgb="FF000000"/>
      <name val="Times New Roman"/>
      <family val="1"/>
    </font>
    <font>
      <sz val="6"/>
      <color rgb="FF000000"/>
      <name val="Times New Roman"/>
      <family val="1"/>
    </font>
    <font>
      <sz val="11"/>
      <color rgb="FFA50021"/>
      <name val="Times New Roman"/>
      <family val="1"/>
    </font>
    <font>
      <i/>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color theme="1"/>
      </left>
      <right>
        <color indexed="63"/>
      </right>
      <top style="thin">
        <color theme="1"/>
      </top>
      <bottom>
        <color indexed="63"/>
      </bottom>
    </border>
    <border>
      <left style="thin">
        <color theme="1"/>
      </left>
      <right>
        <color indexed="63"/>
      </right>
      <top style="thin">
        <color theme="1"/>
      </top>
      <bottom style="thin">
        <color theme="1"/>
      </bottom>
    </border>
    <border>
      <left/>
      <right style="medium"/>
      <top style="medium"/>
      <bottom/>
    </border>
    <border>
      <left/>
      <right style="medium"/>
      <top/>
      <bottom/>
    </border>
    <border>
      <left>
        <color indexed="63"/>
      </left>
      <right style="medium"/>
      <top>
        <color indexed="63"/>
      </top>
      <bottom style="medium"/>
    </border>
    <border>
      <left style="medium"/>
      <right/>
      <top style="medium"/>
      <bottom/>
    </border>
    <border>
      <left/>
      <right/>
      <top style="medium"/>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medium"/>
      <top>
        <color indexed="63"/>
      </top>
      <bottom style="medium"/>
    </border>
    <border>
      <left style="thin"/>
      <right>
        <color indexed="63"/>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45">
    <xf numFmtId="0" fontId="0" fillId="0" borderId="0" xfId="0" applyFont="1" applyAlignment="1">
      <alignment/>
    </xf>
    <xf numFmtId="0" fontId="5" fillId="0" borderId="0" xfId="53" applyFont="1">
      <alignment/>
      <protection/>
    </xf>
    <xf numFmtId="0" fontId="73"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4" fillId="33" borderId="0" xfId="0" applyFont="1" applyFill="1" applyAlignment="1" applyProtection="1">
      <alignment/>
      <protection hidden="1"/>
    </xf>
    <xf numFmtId="0" fontId="74"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protection hidden="1"/>
    </xf>
    <xf numFmtId="0" fontId="74" fillId="33" borderId="0" xfId="0" applyNumberFormat="1" applyFont="1" applyFill="1" applyAlignment="1" applyProtection="1" quotePrefix="1">
      <alignment horizontal="right"/>
      <protection hidden="1"/>
    </xf>
    <xf numFmtId="0" fontId="75" fillId="33" borderId="0" xfId="0" applyFont="1" applyFill="1" applyBorder="1" applyAlignment="1" applyProtection="1">
      <alignment horizontal="right"/>
      <protection hidden="1"/>
    </xf>
    <xf numFmtId="0" fontId="76" fillId="33" borderId="0" xfId="0" applyFont="1" applyFill="1" applyAlignment="1" applyProtection="1">
      <alignment vertical="top"/>
      <protection hidden="1"/>
    </xf>
    <xf numFmtId="0" fontId="77" fillId="33" borderId="0" xfId="0" applyFont="1" applyFill="1" applyBorder="1" applyAlignment="1" applyProtection="1">
      <alignment vertical="top"/>
      <protection hidden="1"/>
    </xf>
    <xf numFmtId="0" fontId="78" fillId="33" borderId="0" xfId="0" applyFont="1" applyFill="1" applyAlignment="1" applyProtection="1">
      <alignment/>
      <protection hidden="1"/>
    </xf>
    <xf numFmtId="0" fontId="79" fillId="33" borderId="0" xfId="0" applyFont="1" applyFill="1" applyAlignment="1" applyProtection="1">
      <alignment/>
      <protection hidden="1"/>
    </xf>
    <xf numFmtId="0" fontId="80" fillId="33" borderId="0" xfId="0" applyFont="1" applyFill="1" applyAlignment="1" applyProtection="1">
      <alignment vertical="center"/>
      <protection hidden="1"/>
    </xf>
    <xf numFmtId="0" fontId="74" fillId="0" borderId="0" xfId="0" applyFont="1" applyAlignment="1" applyProtection="1">
      <alignment/>
      <protection hidden="1" locked="0"/>
    </xf>
    <xf numFmtId="0" fontId="78" fillId="33" borderId="0" xfId="0" applyFont="1" applyFill="1" applyAlignment="1" applyProtection="1">
      <alignment/>
      <protection hidden="1" locked="0"/>
    </xf>
    <xf numFmtId="0" fontId="74" fillId="33" borderId="0" xfId="0" applyFont="1" applyFill="1" applyAlignment="1" applyProtection="1">
      <alignment/>
      <protection hidden="1" locked="0"/>
    </xf>
    <xf numFmtId="0" fontId="74" fillId="33" borderId="0" xfId="0" applyFont="1" applyFill="1" applyBorder="1" applyAlignment="1" applyProtection="1">
      <alignment/>
      <protection hidden="1" locked="0"/>
    </xf>
    <xf numFmtId="0" fontId="74" fillId="0" borderId="0" xfId="0" applyFont="1" applyBorder="1" applyAlignment="1" applyProtection="1">
      <alignment/>
      <protection hidden="1" locked="0"/>
    </xf>
    <xf numFmtId="14" fontId="75" fillId="33" borderId="0" xfId="0" applyNumberFormat="1" applyFont="1" applyFill="1" applyBorder="1" applyAlignment="1" applyProtection="1">
      <alignment horizontal="center" wrapText="1"/>
      <protection hidden="1"/>
    </xf>
    <xf numFmtId="49" fontId="75" fillId="33" borderId="0" xfId="0" applyNumberFormat="1"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81" fillId="33" borderId="0" xfId="0" applyFont="1" applyFill="1" applyAlignment="1" applyProtection="1">
      <alignment/>
      <protection hidden="1"/>
    </xf>
    <xf numFmtId="0" fontId="81" fillId="33" borderId="0" xfId="0" applyFont="1" applyFill="1" applyAlignment="1" applyProtection="1">
      <alignment vertical="top"/>
      <protection hidden="1"/>
    </xf>
    <xf numFmtId="0" fontId="74" fillId="0" borderId="0" xfId="0" applyFont="1" applyAlignment="1" applyProtection="1">
      <alignment/>
      <protection hidden="1"/>
    </xf>
    <xf numFmtId="0" fontId="75" fillId="0" borderId="10" xfId="0" applyFont="1" applyBorder="1" applyAlignment="1" applyProtection="1">
      <alignment horizontal="left"/>
      <protection hidden="1"/>
    </xf>
    <xf numFmtId="0" fontId="75" fillId="33" borderId="0" xfId="0" applyFont="1" applyFill="1" applyBorder="1" applyAlignment="1" applyProtection="1">
      <alignment horizontal="center" wrapText="1"/>
      <protection hidden="1"/>
    </xf>
    <xf numFmtId="49" fontId="74" fillId="33" borderId="0" xfId="0" applyNumberFormat="1" applyFont="1" applyFill="1" applyAlignment="1" applyProtection="1">
      <alignment/>
      <protection hidden="1"/>
    </xf>
    <xf numFmtId="0" fontId="75" fillId="33" borderId="11" xfId="0" applyFont="1" applyFill="1" applyBorder="1" applyAlignment="1" applyProtection="1">
      <alignment horizontal="left" wrapText="1"/>
      <protection hidden="1"/>
    </xf>
    <xf numFmtId="0" fontId="75" fillId="33" borderId="11" xfId="0" applyFont="1" applyFill="1" applyBorder="1" applyAlignment="1" applyProtection="1">
      <alignment/>
      <protection hidden="1"/>
    </xf>
    <xf numFmtId="0" fontId="77" fillId="33" borderId="0" xfId="0" applyFont="1" applyFill="1" applyAlignment="1" applyProtection="1">
      <alignment horizontal="center"/>
      <protection hidden="1"/>
    </xf>
    <xf numFmtId="0" fontId="77" fillId="33" borderId="0" xfId="0" applyFont="1" applyFill="1" applyBorder="1" applyAlignment="1" applyProtection="1">
      <alignment horizontal="center"/>
      <protection hidden="1"/>
    </xf>
    <xf numFmtId="0" fontId="74" fillId="33" borderId="0" xfId="0" applyFont="1" applyFill="1" applyAlignment="1" applyProtection="1">
      <alignment vertical="top"/>
      <protection hidden="1"/>
    </xf>
    <xf numFmtId="0" fontId="74" fillId="33" borderId="0" xfId="0" applyFont="1" applyFill="1" applyBorder="1" applyAlignment="1" applyProtection="1">
      <alignment vertical="top"/>
      <protection hidden="1"/>
    </xf>
    <xf numFmtId="0" fontId="78" fillId="33" borderId="0" xfId="0" applyFont="1" applyFill="1" applyAlignment="1" applyProtection="1">
      <alignment vertical="top"/>
      <protection hidden="1"/>
    </xf>
    <xf numFmtId="0" fontId="77" fillId="33" borderId="0" xfId="0" applyFont="1" applyFill="1" applyAlignment="1" applyProtection="1">
      <alignment horizontal="center" vertical="top"/>
      <protection hidden="1"/>
    </xf>
    <xf numFmtId="0" fontId="78" fillId="33" borderId="0" xfId="0" applyFont="1" applyFill="1" applyAlignment="1" applyProtection="1">
      <alignment wrapText="1"/>
      <protection hidden="1"/>
    </xf>
    <xf numFmtId="0" fontId="77" fillId="33" borderId="0" xfId="0" applyFont="1" applyFill="1" applyAlignment="1" applyProtection="1">
      <alignment horizontal="center"/>
      <protection hidden="1" locked="0"/>
    </xf>
    <xf numFmtId="0" fontId="82" fillId="33" borderId="0" xfId="0" applyFont="1" applyFill="1" applyAlignment="1" applyProtection="1">
      <alignment horizontal="left"/>
      <protection hidden="1"/>
    </xf>
    <xf numFmtId="0" fontId="74" fillId="0" borderId="0" xfId="0" applyFont="1" applyAlignment="1" applyProtection="1">
      <alignment wrapText="1"/>
      <protection hidden="1" locked="0"/>
    </xf>
    <xf numFmtId="0" fontId="74" fillId="0" borderId="0" xfId="0" applyFont="1" applyFill="1" applyAlignment="1" applyProtection="1">
      <alignment horizontal="left" vertical="top" wrapText="1"/>
      <protection hidden="1" locked="0"/>
    </xf>
    <xf numFmtId="0" fontId="74" fillId="0" borderId="0" xfId="0" applyFont="1" applyAlignment="1" applyProtection="1">
      <alignment horizontal="left" vertical="top" wrapText="1"/>
      <protection hidden="1" locked="0"/>
    </xf>
    <xf numFmtId="0" fontId="74" fillId="0" borderId="0" xfId="0" applyFont="1" applyAlignment="1" applyProtection="1">
      <alignment horizontal="left" vertical="top"/>
      <protection hidden="1" locked="0"/>
    </xf>
    <xf numFmtId="0" fontId="16" fillId="34" borderId="0" xfId="0" applyFont="1" applyFill="1" applyAlignment="1" applyProtection="1">
      <alignment horizontal="left" vertical="top" wrapText="1"/>
      <protection hidden="1" locked="0"/>
    </xf>
    <xf numFmtId="0" fontId="16" fillId="34" borderId="0" xfId="0" applyFont="1" applyFill="1" applyAlignment="1" applyProtection="1">
      <alignment horizontal="left" vertical="top"/>
      <protection hidden="1" locked="0"/>
    </xf>
    <xf numFmtId="0" fontId="74" fillId="0" borderId="12" xfId="0" applyFont="1" applyBorder="1" applyAlignment="1" applyProtection="1">
      <alignment wrapText="1"/>
      <protection hidden="1" locked="0"/>
    </xf>
    <xf numFmtId="0" fontId="74" fillId="0" borderId="12" xfId="0" applyFont="1" applyBorder="1" applyAlignment="1" applyProtection="1">
      <alignment horizontal="left" vertical="top" wrapText="1"/>
      <protection locked="0"/>
    </xf>
    <xf numFmtId="0" fontId="78" fillId="33" borderId="0" xfId="0" applyFont="1" applyFill="1" applyBorder="1" applyAlignment="1" applyProtection="1">
      <alignment horizontal="left" wrapText="1"/>
      <protection hidden="1"/>
    </xf>
    <xf numFmtId="0" fontId="78" fillId="33" borderId="0" xfId="0" applyFont="1" applyFill="1" applyAlignment="1" applyProtection="1">
      <alignment horizontal="left" wrapText="1"/>
      <protection hidden="1"/>
    </xf>
    <xf numFmtId="0" fontId="78" fillId="33" borderId="0" xfId="0" applyFont="1" applyFill="1" applyAlignment="1" applyProtection="1">
      <alignment horizontal="left" vertical="top" wrapText="1"/>
      <protection hidden="1"/>
    </xf>
    <xf numFmtId="0" fontId="83" fillId="33" borderId="0" xfId="0" applyFont="1" applyFill="1" applyAlignment="1" applyProtection="1">
      <alignment horizontal="center" wrapText="1"/>
      <protection hidden="1"/>
    </xf>
    <xf numFmtId="0" fontId="78" fillId="33" borderId="0" xfId="0" applyFont="1" applyFill="1" applyAlignment="1" applyProtection="1">
      <alignment vertical="top" wrapText="1"/>
      <protection hidden="1"/>
    </xf>
    <xf numFmtId="0" fontId="75" fillId="33" borderId="0" xfId="0" applyFont="1" applyFill="1" applyBorder="1" applyAlignment="1" applyProtection="1">
      <alignment horizontal="left" vertical="top"/>
      <protection hidden="1"/>
    </xf>
    <xf numFmtId="0" fontId="75" fillId="0" borderId="0" xfId="0" applyFont="1" applyFill="1" applyAlignment="1" applyProtection="1">
      <alignment horizontal="left" vertical="top" wrapText="1"/>
      <protection hidden="1" locked="0"/>
    </xf>
    <xf numFmtId="0" fontId="74" fillId="0" borderId="0" xfId="0" applyFont="1" applyFill="1" applyAlignment="1" applyProtection="1">
      <alignment/>
      <protection hidden="1" locked="0"/>
    </xf>
    <xf numFmtId="0" fontId="78" fillId="33" borderId="0" xfId="0" applyFont="1" applyFill="1" applyBorder="1" applyAlignment="1" applyProtection="1">
      <alignment vertical="top"/>
      <protection hidden="1"/>
    </xf>
    <xf numFmtId="0" fontId="78" fillId="33" borderId="0" xfId="0" applyNumberFormat="1" applyFont="1" applyFill="1" applyAlignment="1" applyProtection="1">
      <alignment horizontal="left" vertical="top" wrapText="1"/>
      <protection hidden="1"/>
    </xf>
    <xf numFmtId="0" fontId="74" fillId="0" borderId="0" xfId="0" applyFont="1" applyBorder="1" applyAlignment="1" applyProtection="1">
      <alignment/>
      <protection locked="0"/>
    </xf>
    <xf numFmtId="0" fontId="75" fillId="0" borderId="0" xfId="0" applyFont="1" applyBorder="1" applyAlignment="1" applyProtection="1">
      <alignment/>
      <protection locked="0"/>
    </xf>
    <xf numFmtId="0" fontId="84" fillId="0" borderId="0" xfId="0" applyFont="1" applyBorder="1" applyAlignment="1" applyProtection="1">
      <alignment/>
      <protection locked="0"/>
    </xf>
    <xf numFmtId="0" fontId="74" fillId="0" borderId="0" xfId="0" applyFont="1" applyAlignment="1" applyProtection="1">
      <alignment wrapText="1"/>
      <protection hidden="1"/>
    </xf>
    <xf numFmtId="0" fontId="74" fillId="0" borderId="0" xfId="0" applyFont="1" applyAlignment="1" applyProtection="1">
      <alignment horizontal="left" vertical="top"/>
      <protection hidden="1"/>
    </xf>
    <xf numFmtId="0" fontId="74" fillId="0" borderId="12" xfId="0" applyFont="1" applyBorder="1" applyAlignment="1" applyProtection="1">
      <alignment horizontal="left" vertical="top" wrapText="1"/>
      <protection hidden="1"/>
    </xf>
    <xf numFmtId="0" fontId="74" fillId="0" borderId="13" xfId="0" applyFont="1" applyBorder="1" applyAlignment="1" applyProtection="1">
      <alignment horizontal="left" vertical="top" wrapText="1"/>
      <protection/>
    </xf>
    <xf numFmtId="0" fontId="74" fillId="0" borderId="0" xfId="0" applyFont="1" applyFill="1" applyBorder="1" applyAlignment="1" applyProtection="1">
      <alignment/>
      <protection hidden="1"/>
    </xf>
    <xf numFmtId="0" fontId="77" fillId="33" borderId="0" xfId="0" applyFont="1" applyFill="1" applyAlignment="1" applyProtection="1">
      <alignment horizontal="left" vertical="top"/>
      <protection hidden="1"/>
    </xf>
    <xf numFmtId="0" fontId="77" fillId="33" borderId="0" xfId="0" applyFont="1" applyFill="1" applyAlignment="1" applyProtection="1">
      <alignment horizontal="left"/>
      <protection hidden="1"/>
    </xf>
    <xf numFmtId="0" fontId="74" fillId="0" borderId="0" xfId="0" applyFont="1" applyAlignment="1" applyProtection="1">
      <alignment/>
      <protection/>
    </xf>
    <xf numFmtId="0" fontId="77" fillId="33" borderId="0" xfId="0" applyFont="1" applyFill="1" applyAlignment="1" applyProtection="1">
      <alignment horizontal="center" wrapText="1"/>
      <protection hidden="1"/>
    </xf>
    <xf numFmtId="0" fontId="77" fillId="33" borderId="0" xfId="0" applyFont="1" applyFill="1" applyBorder="1" applyAlignment="1" applyProtection="1">
      <alignment/>
      <protection hidden="1"/>
    </xf>
    <xf numFmtId="0" fontId="77" fillId="33" borderId="0" xfId="0" applyFont="1" applyFill="1" applyBorder="1" applyAlignment="1" applyProtection="1">
      <alignment wrapText="1"/>
      <protection hidden="1"/>
    </xf>
    <xf numFmtId="0" fontId="74" fillId="0" borderId="0" xfId="0" applyFont="1" applyAlignment="1" applyProtection="1">
      <alignment/>
      <protection hidden="1"/>
    </xf>
    <xf numFmtId="0" fontId="74" fillId="0" borderId="0" xfId="0" applyFont="1" applyAlignment="1" applyProtection="1">
      <alignment vertical="center"/>
      <protection hidden="1"/>
    </xf>
    <xf numFmtId="0" fontId="74" fillId="0" borderId="0" xfId="0" applyFont="1" applyBorder="1" applyAlignment="1" applyProtection="1">
      <alignment/>
      <protection hidden="1"/>
    </xf>
    <xf numFmtId="0" fontId="74" fillId="0" borderId="0" xfId="0" applyFont="1" applyBorder="1" applyAlignment="1" applyProtection="1">
      <alignment vertical="center"/>
      <protection hidden="1"/>
    </xf>
    <xf numFmtId="0" fontId="74" fillId="0" borderId="0" xfId="0" applyFont="1" applyFill="1" applyAlignment="1" applyProtection="1">
      <alignment/>
      <protection hidden="1"/>
    </xf>
    <xf numFmtId="0" fontId="74" fillId="0" borderId="0" xfId="0" applyFont="1" applyAlignment="1" applyProtection="1">
      <alignment vertical="top"/>
      <protection hidden="1"/>
    </xf>
    <xf numFmtId="0" fontId="77" fillId="0" borderId="0" xfId="0" applyFont="1" applyAlignment="1" applyProtection="1">
      <alignment/>
      <protection hidden="1"/>
    </xf>
    <xf numFmtId="0" fontId="78" fillId="33" borderId="0" xfId="0" applyFont="1" applyFill="1" applyBorder="1" applyAlignment="1" applyProtection="1">
      <alignment wrapText="1"/>
      <protection hidden="1"/>
    </xf>
    <xf numFmtId="0" fontId="78" fillId="33" borderId="0" xfId="0" applyFont="1" applyFill="1" applyBorder="1" applyAlignment="1" applyProtection="1">
      <alignment vertical="top" wrapText="1"/>
      <protection hidden="1"/>
    </xf>
    <xf numFmtId="0" fontId="79" fillId="0" borderId="0" xfId="0" applyFont="1" applyAlignment="1" applyProtection="1">
      <alignment/>
      <protection hidden="1"/>
    </xf>
    <xf numFmtId="0" fontId="75" fillId="35" borderId="0" xfId="0" applyFont="1" applyFill="1" applyBorder="1" applyAlignment="1">
      <alignment horizontal="left" vertical="top" wrapText="1"/>
    </xf>
    <xf numFmtId="0" fontId="75" fillId="0" borderId="0" xfId="0" applyFont="1" applyBorder="1" applyAlignment="1">
      <alignment horizontal="left" vertical="top" wrapText="1"/>
    </xf>
    <xf numFmtId="0" fontId="74" fillId="35" borderId="0" xfId="0" applyFont="1" applyFill="1" applyBorder="1" applyAlignment="1">
      <alignment horizontal="left" vertical="top" wrapText="1"/>
    </xf>
    <xf numFmtId="0" fontId="74" fillId="0" borderId="0" xfId="0" applyFont="1" applyBorder="1" applyAlignment="1">
      <alignment horizontal="left" vertical="top" wrapText="1"/>
    </xf>
    <xf numFmtId="0" fontId="2" fillId="0" borderId="0" xfId="0" applyFont="1" applyBorder="1" applyAlignment="1">
      <alignment horizontal="left" vertical="top" wrapText="1"/>
    </xf>
    <xf numFmtId="0" fontId="74" fillId="35" borderId="14" xfId="0" applyFont="1" applyFill="1" applyBorder="1" applyAlignment="1">
      <alignment horizontal="left" vertical="top" wrapText="1"/>
    </xf>
    <xf numFmtId="0" fontId="74" fillId="0" borderId="15" xfId="0" applyFont="1" applyBorder="1" applyAlignment="1">
      <alignment horizontal="left" vertical="top" wrapText="1"/>
    </xf>
    <xf numFmtId="0" fontId="74" fillId="35" borderId="15" xfId="0" applyFont="1" applyFill="1" applyBorder="1" applyAlignment="1">
      <alignment horizontal="left" vertical="top" wrapText="1"/>
    </xf>
    <xf numFmtId="0" fontId="20" fillId="35" borderId="15" xfId="0" applyFont="1" applyFill="1" applyBorder="1" applyAlignment="1">
      <alignment horizontal="left" vertical="top" wrapText="1"/>
    </xf>
    <xf numFmtId="0" fontId="74" fillId="0" borderId="16" xfId="0" applyFont="1" applyBorder="1" applyAlignment="1">
      <alignment horizontal="left" vertical="top" wrapText="1"/>
    </xf>
    <xf numFmtId="0" fontId="75" fillId="35" borderId="17" xfId="0" applyFont="1" applyFill="1" applyBorder="1" applyAlignment="1">
      <alignment horizontal="left" vertical="top" wrapText="1"/>
    </xf>
    <xf numFmtId="0" fontId="75" fillId="35" borderId="18" xfId="0" applyFont="1" applyFill="1" applyBorder="1" applyAlignment="1">
      <alignment horizontal="left" vertical="top" wrapText="1"/>
    </xf>
    <xf numFmtId="0" fontId="74" fillId="35" borderId="18" xfId="0" applyFont="1" applyFill="1" applyBorder="1" applyAlignment="1">
      <alignment horizontal="left" vertical="top" wrapText="1"/>
    </xf>
    <xf numFmtId="0" fontId="75" fillId="0" borderId="19" xfId="0" applyFont="1" applyBorder="1" applyAlignment="1">
      <alignment horizontal="left" vertical="top" wrapText="1"/>
    </xf>
    <xf numFmtId="0" fontId="75" fillId="35" borderId="19" xfId="0" applyFont="1" applyFill="1" applyBorder="1" applyAlignment="1">
      <alignment horizontal="left" vertical="top" wrapText="1"/>
    </xf>
    <xf numFmtId="0" fontId="75" fillId="0" borderId="20" xfId="0" applyFont="1" applyBorder="1" applyAlignment="1">
      <alignment horizontal="left" vertical="top" wrapText="1"/>
    </xf>
    <xf numFmtId="0" fontId="74" fillId="0" borderId="21" xfId="0" applyFont="1" applyBorder="1" applyAlignment="1">
      <alignment horizontal="left" vertical="top" wrapText="1"/>
    </xf>
    <xf numFmtId="0" fontId="12" fillId="33" borderId="0" xfId="0" applyFont="1" applyFill="1" applyAlignment="1" applyProtection="1">
      <alignment horizontal="left" vertical="top" wrapText="1"/>
      <protection hidden="1"/>
    </xf>
    <xf numFmtId="0" fontId="74" fillId="33" borderId="0" xfId="0" applyFont="1" applyFill="1" applyBorder="1" applyAlignment="1" applyProtection="1">
      <alignment horizontal="left" vertical="top" wrapText="1"/>
      <protection hidden="1"/>
    </xf>
    <xf numFmtId="0" fontId="74" fillId="33" borderId="10" xfId="0" applyFont="1" applyFill="1" applyBorder="1" applyAlignment="1" applyProtection="1">
      <alignment horizontal="left" vertical="top"/>
      <protection hidden="1"/>
    </xf>
    <xf numFmtId="0" fontId="85" fillId="33" borderId="22" xfId="0" applyFont="1" applyFill="1" applyBorder="1" applyAlignment="1" applyProtection="1">
      <alignment horizontal="center" vertical="top" wrapText="1"/>
      <protection hidden="1"/>
    </xf>
    <xf numFmtId="0" fontId="77" fillId="33" borderId="0" xfId="0" applyFont="1" applyFill="1" applyBorder="1" applyAlignment="1" applyProtection="1">
      <alignment horizontal="left" vertical="top" wrapText="1"/>
      <protection hidden="1"/>
    </xf>
    <xf numFmtId="0" fontId="74" fillId="33" borderId="11" xfId="0" applyFont="1" applyFill="1" applyBorder="1" applyAlignment="1" applyProtection="1">
      <alignment horizontal="left" vertical="top"/>
      <protection hidden="1"/>
    </xf>
    <xf numFmtId="0" fontId="75" fillId="33" borderId="10" xfId="0" applyFont="1" applyFill="1" applyBorder="1" applyAlignment="1" applyProtection="1">
      <alignment horizontal="center"/>
      <protection hidden="1"/>
    </xf>
    <xf numFmtId="0" fontId="74" fillId="33" borderId="11" xfId="0" applyFont="1" applyFill="1" applyBorder="1" applyAlignment="1" applyProtection="1">
      <alignment horizontal="left"/>
      <protection hidden="1"/>
    </xf>
    <xf numFmtId="2" fontId="86" fillId="33" borderId="23" xfId="0" applyNumberFormat="1" applyFont="1" applyFill="1" applyBorder="1" applyAlignment="1" applyProtection="1">
      <alignment horizontal="center"/>
      <protection hidden="1"/>
    </xf>
    <xf numFmtId="0" fontId="82" fillId="0" borderId="0" xfId="0" applyFont="1" applyFill="1" applyAlignment="1" applyProtection="1">
      <alignment horizontal="left" wrapText="1"/>
      <protection hidden="1"/>
    </xf>
    <xf numFmtId="0" fontId="77" fillId="36" borderId="0" xfId="0" applyFont="1" applyFill="1" applyBorder="1" applyAlignment="1" applyProtection="1">
      <alignment horizontal="left" vertical="top" wrapText="1"/>
      <protection hidden="1" locked="0"/>
    </xf>
    <xf numFmtId="0" fontId="82" fillId="36" borderId="0" xfId="0" applyFont="1" applyFill="1" applyAlignment="1" applyProtection="1">
      <alignment horizontal="left" vertical="top"/>
      <protection hidden="1" locked="0"/>
    </xf>
    <xf numFmtId="49" fontId="78" fillId="33" borderId="0" xfId="0" applyNumberFormat="1" applyFont="1" applyFill="1" applyAlignment="1" applyProtection="1">
      <alignment horizontal="left" vertical="top" wrapText="1"/>
      <protection hidden="1"/>
    </xf>
    <xf numFmtId="0" fontId="74" fillId="33" borderId="0" xfId="0" applyFont="1" applyFill="1" applyAlignment="1" applyProtection="1">
      <alignment horizontal="left" vertical="top" wrapText="1"/>
      <protection hidden="1"/>
    </xf>
    <xf numFmtId="0" fontId="78" fillId="33" borderId="0" xfId="0" applyFont="1" applyFill="1" applyAlignment="1" applyProtection="1">
      <alignment horizontal="left" vertical="top" wrapText="1"/>
      <protection hidden="1"/>
    </xf>
    <xf numFmtId="0" fontId="82" fillId="33" borderId="0" xfId="0" applyFont="1" applyFill="1" applyBorder="1" applyAlignment="1" applyProtection="1">
      <alignment horizontal="left" vertical="top" wrapText="1"/>
      <protection hidden="1"/>
    </xf>
    <xf numFmtId="0" fontId="82" fillId="0" borderId="10" xfId="0" applyFont="1" applyFill="1" applyBorder="1" applyAlignment="1" applyProtection="1">
      <alignment horizontal="center" vertical="top"/>
      <protection/>
    </xf>
    <xf numFmtId="0" fontId="83" fillId="33" borderId="0" xfId="0" applyFont="1" applyFill="1" applyBorder="1" applyAlignment="1" applyProtection="1" quotePrefix="1">
      <alignment vertical="top"/>
      <protection hidden="1"/>
    </xf>
    <xf numFmtId="0" fontId="83" fillId="33" borderId="0" xfId="0" applyFont="1" applyFill="1" applyBorder="1" applyAlignment="1" applyProtection="1">
      <alignment vertical="top"/>
      <protection hidden="1"/>
    </xf>
    <xf numFmtId="0" fontId="78" fillId="33" borderId="0" xfId="0" applyFont="1" applyFill="1" applyBorder="1" applyAlignment="1" applyProtection="1">
      <alignment horizontal="left" wrapText="1"/>
      <protection hidden="1"/>
    </xf>
    <xf numFmtId="0" fontId="17" fillId="36" borderId="24" xfId="0" applyFont="1" applyFill="1" applyBorder="1" applyAlignment="1" applyProtection="1">
      <alignment horizontal="left" vertical="top" wrapText="1"/>
      <protection hidden="1" locked="0"/>
    </xf>
    <xf numFmtId="0" fontId="17" fillId="36" borderId="11" xfId="0" applyFont="1" applyFill="1" applyBorder="1" applyAlignment="1" applyProtection="1">
      <alignment horizontal="left" vertical="top" wrapText="1"/>
      <protection hidden="1" locked="0"/>
    </xf>
    <xf numFmtId="0" fontId="17" fillId="36" borderId="25" xfId="0" applyFont="1" applyFill="1" applyBorder="1" applyAlignment="1" applyProtection="1">
      <alignment horizontal="left" vertical="top" wrapText="1"/>
      <protection hidden="1" locked="0"/>
    </xf>
    <xf numFmtId="0" fontId="77" fillId="36" borderId="0" xfId="0" applyFont="1" applyFill="1" applyAlignment="1" applyProtection="1">
      <alignment horizontal="left" vertical="top" wrapText="1"/>
      <protection hidden="1" locked="0"/>
    </xf>
    <xf numFmtId="0" fontId="82" fillId="0" borderId="0" xfId="0" applyFont="1" applyFill="1" applyBorder="1" applyAlignment="1" applyProtection="1">
      <alignment horizontal="left" vertical="top"/>
      <protection/>
    </xf>
    <xf numFmtId="0" fontId="82" fillId="33" borderId="0" xfId="0" applyFont="1" applyFill="1" applyAlignment="1" applyProtection="1">
      <alignment horizontal="left" vertical="top"/>
      <protection hidden="1"/>
    </xf>
    <xf numFmtId="0" fontId="87" fillId="33" borderId="0" xfId="0" applyFont="1" applyFill="1" applyAlignment="1" applyProtection="1">
      <alignment horizontal="center" vertical="top"/>
      <protection hidden="1"/>
    </xf>
    <xf numFmtId="0" fontId="82" fillId="33" borderId="26" xfId="0" applyFont="1" applyFill="1" applyBorder="1" applyAlignment="1" applyProtection="1">
      <alignment horizontal="left" vertical="top" wrapText="1"/>
      <protection hidden="1"/>
    </xf>
    <xf numFmtId="0" fontId="88" fillId="36" borderId="0" xfId="0" applyFont="1" applyFill="1" applyBorder="1" applyAlignment="1" applyProtection="1">
      <alignment horizontal="left" vertical="top" wrapText="1"/>
      <protection hidden="1" locked="0"/>
    </xf>
    <xf numFmtId="0" fontId="82" fillId="36" borderId="0" xfId="0" applyFont="1" applyFill="1" applyBorder="1" applyAlignment="1" applyProtection="1">
      <alignment horizontal="left" vertical="top" wrapText="1"/>
      <protection hidden="1" locked="0"/>
    </xf>
    <xf numFmtId="0" fontId="82" fillId="0" borderId="0" xfId="0" applyFont="1" applyFill="1" applyBorder="1" applyAlignment="1" applyProtection="1">
      <alignment horizontal="left" vertical="top"/>
      <protection hidden="1"/>
    </xf>
    <xf numFmtId="0" fontId="89" fillId="36" borderId="24" xfId="0" applyFont="1" applyFill="1" applyBorder="1" applyAlignment="1" applyProtection="1">
      <alignment horizontal="left" vertical="top" wrapText="1"/>
      <protection hidden="1" locked="0"/>
    </xf>
    <xf numFmtId="0" fontId="89" fillId="36" borderId="11" xfId="0" applyFont="1" applyFill="1" applyBorder="1" applyAlignment="1" applyProtection="1">
      <alignment horizontal="left" vertical="top" wrapText="1"/>
      <protection hidden="1" locked="0"/>
    </xf>
    <xf numFmtId="0" fontId="89" fillId="36" borderId="25" xfId="0" applyFont="1" applyFill="1" applyBorder="1" applyAlignment="1" applyProtection="1">
      <alignment horizontal="left" vertical="top" wrapText="1"/>
      <protection hidden="1" locked="0"/>
    </xf>
    <xf numFmtId="0" fontId="74" fillId="36" borderId="0" xfId="0" applyFont="1" applyFill="1" applyBorder="1" applyAlignment="1" applyProtection="1">
      <alignment horizontal="left" vertical="top" wrapText="1"/>
      <protection hidden="1" locked="0"/>
    </xf>
    <xf numFmtId="0" fontId="83" fillId="33" borderId="0" xfId="0" applyFont="1" applyFill="1" applyAlignment="1" applyProtection="1">
      <alignment horizontal="center" wrapText="1"/>
      <protection hidden="1"/>
    </xf>
    <xf numFmtId="0" fontId="78" fillId="33" borderId="0" xfId="0" applyFont="1" applyFill="1" applyAlignment="1" applyProtection="1">
      <alignment horizontal="left" wrapText="1"/>
      <protection hidden="1"/>
    </xf>
    <xf numFmtId="0" fontId="78" fillId="36" borderId="10" xfId="0" applyFont="1" applyFill="1" applyBorder="1" applyAlignment="1" applyProtection="1">
      <alignment horizontal="left" vertical="top" wrapText="1"/>
      <protection hidden="1" locked="0"/>
    </xf>
    <xf numFmtId="0" fontId="90" fillId="36" borderId="10" xfId="0" applyFont="1" applyFill="1" applyBorder="1" applyAlignment="1" applyProtection="1">
      <alignment horizontal="left" vertical="top" wrapText="1"/>
      <protection hidden="1" locked="0"/>
    </xf>
    <xf numFmtId="0" fontId="90" fillId="0" borderId="0" xfId="0" applyFont="1" applyBorder="1" applyAlignment="1" applyProtection="1">
      <alignment horizontal="left" vertical="center"/>
      <protection hidden="1"/>
    </xf>
    <xf numFmtId="0" fontId="85" fillId="33" borderId="26" xfId="0" applyFont="1" applyFill="1" applyBorder="1" applyAlignment="1" applyProtection="1">
      <alignment horizontal="center" vertical="top" wrapText="1"/>
      <protection hidden="1"/>
    </xf>
    <xf numFmtId="0" fontId="83" fillId="33" borderId="0" xfId="0" applyFont="1" applyFill="1" applyAlignment="1" applyProtection="1">
      <alignment horizontal="center"/>
      <protection hidden="1"/>
    </xf>
    <xf numFmtId="0" fontId="83" fillId="33" borderId="10" xfId="0" applyFont="1" applyFill="1" applyBorder="1" applyAlignment="1" applyProtection="1">
      <alignment horizontal="center"/>
      <protection hidden="1"/>
    </xf>
    <xf numFmtId="0" fontId="78" fillId="0" borderId="10" xfId="0" applyFont="1" applyFill="1" applyBorder="1" applyAlignment="1" applyProtection="1">
      <alignment horizontal="left" vertical="top"/>
      <protection hidden="1"/>
    </xf>
    <xf numFmtId="0" fontId="82" fillId="36" borderId="10" xfId="0" applyFont="1" applyFill="1" applyBorder="1" applyAlignment="1" applyProtection="1">
      <alignment horizontal="left" vertical="top" wrapText="1"/>
      <protection locked="0"/>
    </xf>
    <xf numFmtId="14" fontId="86" fillId="0" borderId="10" xfId="0" applyNumberFormat="1" applyFont="1" applyFill="1" applyBorder="1" applyAlignment="1" applyProtection="1">
      <alignment horizontal="right" vertical="top"/>
      <protection hidden="1" locked="0"/>
    </xf>
    <xf numFmtId="0" fontId="91" fillId="0" borderId="0" xfId="0" applyFont="1" applyBorder="1" applyAlignment="1" applyProtection="1">
      <alignment horizontal="center" vertical="center"/>
      <protection hidden="1"/>
    </xf>
    <xf numFmtId="0" fontId="78" fillId="33" borderId="0" xfId="0" applyFont="1" applyFill="1" applyAlignment="1" applyProtection="1">
      <alignment horizontal="center" vertical="top" wrapText="1"/>
      <protection hidden="1"/>
    </xf>
    <xf numFmtId="0" fontId="78" fillId="0" borderId="0" xfId="0" applyFont="1" applyAlignment="1" applyProtection="1">
      <alignment horizontal="center" vertical="top" wrapText="1"/>
      <protection hidden="1"/>
    </xf>
    <xf numFmtId="0" fontId="77" fillId="33" borderId="0" xfId="0" applyFont="1" applyFill="1" applyBorder="1" applyAlignment="1" applyProtection="1">
      <alignment horizontal="center"/>
      <protection hidden="1"/>
    </xf>
    <xf numFmtId="0" fontId="82" fillId="0" borderId="0" xfId="0" applyFont="1" applyFill="1" applyBorder="1" applyAlignment="1" applyProtection="1">
      <alignment horizontal="left" vertical="top"/>
      <protection locked="0"/>
    </xf>
    <xf numFmtId="0" fontId="85" fillId="33" borderId="0" xfId="0" applyFont="1" applyFill="1" applyBorder="1" applyAlignment="1" applyProtection="1">
      <alignment horizontal="center" vertical="top" wrapText="1"/>
      <protection hidden="1"/>
    </xf>
    <xf numFmtId="0" fontId="74" fillId="33" borderId="0" xfId="0" applyFont="1" applyFill="1" applyAlignment="1" applyProtection="1">
      <alignment horizontal="left"/>
      <protection hidden="1"/>
    </xf>
    <xf numFmtId="0" fontId="74" fillId="0" borderId="10" xfId="0" applyFont="1" applyBorder="1" applyAlignment="1" applyProtection="1">
      <alignment horizontal="center"/>
      <protection hidden="1"/>
    </xf>
    <xf numFmtId="0" fontId="74" fillId="33" borderId="0" xfId="0" applyFont="1" applyFill="1" applyAlignment="1" applyProtection="1">
      <alignment horizontal="justify" wrapText="1"/>
      <protection hidden="1"/>
    </xf>
    <xf numFmtId="0" fontId="78" fillId="33" borderId="10" xfId="0" applyFont="1" applyFill="1" applyBorder="1" applyAlignment="1" applyProtection="1">
      <alignment horizontal="center"/>
      <protection hidden="1"/>
    </xf>
    <xf numFmtId="0" fontId="75" fillId="0" borderId="10" xfId="0" applyFont="1" applyFill="1" applyBorder="1" applyAlignment="1" applyProtection="1">
      <alignment horizontal="right"/>
      <protection hidden="1"/>
    </xf>
    <xf numFmtId="0" fontId="75" fillId="0" borderId="10" xfId="0" applyFont="1" applyFill="1" applyBorder="1" applyAlignment="1" applyProtection="1">
      <alignment horizontal="center"/>
      <protection hidden="1"/>
    </xf>
    <xf numFmtId="0" fontId="75" fillId="33" borderId="0" xfId="0" applyFont="1" applyFill="1" applyAlignment="1" applyProtection="1">
      <alignment horizontal="center" vertical="top"/>
      <protection hidden="1"/>
    </xf>
    <xf numFmtId="14" fontId="75" fillId="33" borderId="11" xfId="0" applyNumberFormat="1" applyFont="1" applyFill="1" applyBorder="1" applyAlignment="1" applyProtection="1">
      <alignment horizontal="right" wrapText="1"/>
      <protection hidden="1"/>
    </xf>
    <xf numFmtId="49" fontId="74" fillId="33" borderId="24" xfId="0" applyNumberFormat="1" applyFont="1" applyFill="1" applyBorder="1" applyAlignment="1" applyProtection="1">
      <alignment horizontal="center" vertical="center" wrapText="1"/>
      <protection/>
    </xf>
    <xf numFmtId="49" fontId="74" fillId="33" borderId="11" xfId="0" applyNumberFormat="1" applyFont="1" applyFill="1" applyBorder="1" applyAlignment="1" applyProtection="1">
      <alignment horizontal="center" vertical="center" wrapText="1"/>
      <protection/>
    </xf>
    <xf numFmtId="49" fontId="74" fillId="33" borderId="25" xfId="0" applyNumberFormat="1" applyFont="1" applyFill="1" applyBorder="1" applyAlignment="1" applyProtection="1">
      <alignment horizontal="center" vertical="center" wrapText="1"/>
      <protection/>
    </xf>
    <xf numFmtId="0" fontId="76" fillId="0" borderId="10" xfId="0" applyFont="1" applyFill="1" applyBorder="1" applyAlignment="1" applyProtection="1">
      <alignment horizontal="left" wrapText="1"/>
      <protection hidden="1"/>
    </xf>
    <xf numFmtId="2" fontId="77" fillId="33" borderId="22" xfId="0" applyNumberFormat="1" applyFont="1" applyFill="1" applyBorder="1" applyAlignment="1" applyProtection="1">
      <alignment horizontal="center" vertical="center"/>
      <protection hidden="1"/>
    </xf>
    <xf numFmtId="0" fontId="76" fillId="33" borderId="26" xfId="0" applyFont="1" applyFill="1" applyBorder="1" applyAlignment="1" applyProtection="1">
      <alignment horizontal="center" vertical="top"/>
      <protection hidden="1"/>
    </xf>
    <xf numFmtId="0" fontId="85" fillId="33" borderId="27" xfId="0" applyFont="1" applyFill="1" applyBorder="1" applyAlignment="1" applyProtection="1">
      <alignment horizontal="center" vertical="top" wrapText="1"/>
      <protection hidden="1"/>
    </xf>
    <xf numFmtId="0" fontId="85" fillId="33" borderId="28" xfId="0" applyFont="1" applyFill="1" applyBorder="1" applyAlignment="1" applyProtection="1">
      <alignment horizontal="center" vertical="top" wrapText="1"/>
      <protection hidden="1"/>
    </xf>
    <xf numFmtId="0" fontId="77" fillId="33" borderId="22" xfId="0" applyFont="1" applyFill="1" applyBorder="1" applyAlignment="1" applyProtection="1">
      <alignment horizontal="center" vertical="center"/>
      <protection hidden="1"/>
    </xf>
    <xf numFmtId="0" fontId="74" fillId="33" borderId="0" xfId="0" applyFont="1" applyFill="1" applyAlignment="1" applyProtection="1">
      <alignment horizontal="center"/>
      <protection hidden="1"/>
    </xf>
    <xf numFmtId="0" fontId="74" fillId="33" borderId="0" xfId="0" applyFont="1" applyFill="1" applyAlignment="1" applyProtection="1">
      <alignment horizontal="left" vertical="top"/>
      <protection hidden="1"/>
    </xf>
    <xf numFmtId="0" fontId="10" fillId="33" borderId="0" xfId="0" applyNumberFormat="1" applyFont="1" applyFill="1" applyBorder="1" applyAlignment="1" applyProtection="1">
      <alignment horizontal="left" vertical="top" wrapText="1"/>
      <protection hidden="1"/>
    </xf>
    <xf numFmtId="2" fontId="74" fillId="33" borderId="22" xfId="0" applyNumberFormat="1" applyFont="1" applyFill="1" applyBorder="1" applyAlignment="1" applyProtection="1">
      <alignment horizontal="center" vertical="center"/>
      <protection hidden="1"/>
    </xf>
    <xf numFmtId="14" fontId="75" fillId="33" borderId="10" xfId="0" applyNumberFormat="1" applyFont="1" applyFill="1" applyBorder="1" applyAlignment="1" applyProtection="1">
      <alignment horizontal="center"/>
      <protection hidden="1"/>
    </xf>
    <xf numFmtId="0" fontId="74" fillId="33" borderId="22" xfId="0" applyFont="1" applyFill="1" applyBorder="1" applyAlignment="1" applyProtection="1">
      <alignment horizontal="left" vertical="top" wrapText="1"/>
      <protection hidden="1"/>
    </xf>
    <xf numFmtId="2" fontId="86" fillId="33" borderId="20" xfId="0" applyNumberFormat="1" applyFont="1" applyFill="1" applyBorder="1" applyAlignment="1" applyProtection="1">
      <alignment horizontal="center"/>
      <protection hidden="1"/>
    </xf>
    <xf numFmtId="2" fontId="86" fillId="33" borderId="21" xfId="0" applyNumberFormat="1" applyFont="1" applyFill="1" applyBorder="1" applyAlignment="1" applyProtection="1">
      <alignment horizontal="center"/>
      <protection hidden="1"/>
    </xf>
    <xf numFmtId="2" fontId="86" fillId="33" borderId="16" xfId="0" applyNumberFormat="1" applyFont="1" applyFill="1" applyBorder="1" applyAlignment="1" applyProtection="1">
      <alignment horizontal="center"/>
      <protection hidden="1"/>
    </xf>
    <xf numFmtId="0" fontId="74" fillId="33" borderId="24" xfId="0" applyFont="1" applyFill="1" applyBorder="1" applyAlignment="1" applyProtection="1">
      <alignment horizontal="left" vertical="center" wrapText="1"/>
      <protection hidden="1"/>
    </xf>
    <xf numFmtId="0" fontId="74" fillId="33" borderId="11" xfId="0" applyFont="1" applyFill="1" applyBorder="1" applyAlignment="1" applyProtection="1">
      <alignment horizontal="left" vertical="center" wrapText="1"/>
      <protection hidden="1"/>
    </xf>
    <xf numFmtId="0" fontId="74" fillId="33" borderId="25" xfId="0" applyFont="1" applyFill="1" applyBorder="1" applyAlignment="1" applyProtection="1">
      <alignment horizontal="left" vertical="center" wrapText="1"/>
      <protection hidden="1"/>
    </xf>
    <xf numFmtId="0" fontId="85" fillId="33" borderId="27" xfId="0" applyFont="1" applyFill="1" applyBorder="1" applyAlignment="1" applyProtection="1">
      <alignment horizontal="center" vertical="center" wrapText="1"/>
      <protection hidden="1"/>
    </xf>
    <xf numFmtId="0" fontId="85" fillId="33" borderId="26" xfId="0" applyFont="1" applyFill="1" applyBorder="1" applyAlignment="1" applyProtection="1">
      <alignment horizontal="center" vertical="center" wrapText="1"/>
      <protection hidden="1"/>
    </xf>
    <xf numFmtId="0" fontId="85" fillId="33" borderId="28" xfId="0" applyFont="1" applyFill="1" applyBorder="1" applyAlignment="1" applyProtection="1">
      <alignment horizontal="center" vertical="center" wrapText="1"/>
      <protection hidden="1"/>
    </xf>
    <xf numFmtId="0" fontId="74" fillId="33" borderId="10" xfId="0" applyFont="1" applyFill="1" applyBorder="1" applyAlignment="1" applyProtection="1">
      <alignment horizontal="left"/>
      <protection hidden="1"/>
    </xf>
    <xf numFmtId="0" fontId="85" fillId="33" borderId="27" xfId="0" applyFont="1" applyFill="1" applyBorder="1" applyAlignment="1" applyProtection="1">
      <alignment horizontal="center" vertical="center"/>
      <protection hidden="1"/>
    </xf>
    <xf numFmtId="0" fontId="85" fillId="33" borderId="26" xfId="0" applyFont="1" applyFill="1" applyBorder="1" applyAlignment="1" applyProtection="1">
      <alignment horizontal="center" vertical="center"/>
      <protection hidden="1"/>
    </xf>
    <xf numFmtId="0" fontId="85" fillId="33" borderId="28" xfId="0" applyFont="1" applyFill="1" applyBorder="1" applyAlignment="1" applyProtection="1">
      <alignment horizontal="center" vertical="center"/>
      <protection hidden="1"/>
    </xf>
    <xf numFmtId="14" fontId="74" fillId="33" borderId="10" xfId="0" applyNumberFormat="1" applyFont="1" applyFill="1" applyBorder="1" applyAlignment="1" applyProtection="1">
      <alignment horizontal="center" wrapText="1"/>
      <protection hidden="1"/>
    </xf>
    <xf numFmtId="0" fontId="78" fillId="36" borderId="0" xfId="0" applyFont="1" applyFill="1" applyAlignment="1" applyProtection="1">
      <alignment horizontal="left" vertical="top" wrapText="1"/>
      <protection hidden="1"/>
    </xf>
    <xf numFmtId="0" fontId="83" fillId="33" borderId="0" xfId="0" applyFont="1" applyFill="1" applyAlignment="1" applyProtection="1">
      <alignment horizontal="center" vertical="top" wrapText="1"/>
      <protection hidden="1"/>
    </xf>
    <xf numFmtId="0" fontId="74" fillId="33" borderId="10" xfId="0" applyFont="1" applyFill="1" applyBorder="1" applyAlignment="1" applyProtection="1">
      <alignment horizontal="center" wrapText="1"/>
      <protection hidden="1"/>
    </xf>
    <xf numFmtId="0" fontId="85" fillId="0" borderId="0" xfId="0" applyFont="1" applyFill="1" applyBorder="1" applyAlignment="1" applyProtection="1">
      <alignment horizontal="left" wrapText="1"/>
      <protection hidden="1"/>
    </xf>
    <xf numFmtId="0" fontId="85" fillId="0" borderId="10" xfId="0" applyFont="1" applyFill="1" applyBorder="1" applyAlignment="1" applyProtection="1">
      <alignment horizontal="left" wrapText="1"/>
      <protection hidden="1"/>
    </xf>
    <xf numFmtId="0" fontId="76" fillId="33" borderId="10" xfId="0" applyFont="1" applyFill="1" applyBorder="1" applyAlignment="1" applyProtection="1">
      <alignment horizontal="right" wrapText="1"/>
      <protection hidden="1"/>
    </xf>
    <xf numFmtId="2" fontId="86" fillId="33" borderId="29" xfId="0" applyNumberFormat="1" applyFont="1" applyFill="1" applyBorder="1" applyAlignment="1" applyProtection="1">
      <alignment horizontal="center"/>
      <protection hidden="1"/>
    </xf>
    <xf numFmtId="2" fontId="86" fillId="33" borderId="30" xfId="0" applyNumberFormat="1" applyFont="1" applyFill="1" applyBorder="1" applyAlignment="1" applyProtection="1">
      <alignment horizontal="center"/>
      <protection hidden="1"/>
    </xf>
    <xf numFmtId="2" fontId="86" fillId="33" borderId="31" xfId="0" applyNumberFormat="1" applyFont="1" applyFill="1" applyBorder="1" applyAlignment="1" applyProtection="1">
      <alignment horizontal="center"/>
      <protection hidden="1"/>
    </xf>
    <xf numFmtId="2" fontId="77" fillId="33" borderId="24" xfId="0" applyNumberFormat="1" applyFont="1" applyFill="1" applyBorder="1" applyAlignment="1" applyProtection="1">
      <alignment horizontal="center" vertical="center"/>
      <protection hidden="1"/>
    </xf>
    <xf numFmtId="2" fontId="77" fillId="33" borderId="11" xfId="0" applyNumberFormat="1" applyFont="1" applyFill="1" applyBorder="1" applyAlignment="1" applyProtection="1">
      <alignment horizontal="center" vertical="center"/>
      <protection hidden="1"/>
    </xf>
    <xf numFmtId="2" fontId="77" fillId="33" borderId="25" xfId="0" applyNumberFormat="1" applyFont="1" applyFill="1" applyBorder="1" applyAlignment="1" applyProtection="1">
      <alignment horizontal="center" vertical="center"/>
      <protection hidden="1"/>
    </xf>
    <xf numFmtId="0" fontId="78" fillId="36" borderId="0" xfId="0" applyFont="1" applyFill="1" applyBorder="1" applyAlignment="1" applyProtection="1">
      <alignment vertical="top" wrapText="1"/>
      <protection hidden="1" locked="0"/>
    </xf>
    <xf numFmtId="0" fontId="78" fillId="36" borderId="10" xfId="0" applyFont="1" applyFill="1" applyBorder="1" applyAlignment="1" applyProtection="1">
      <alignment vertical="top" wrapText="1"/>
      <protection hidden="1" locked="0"/>
    </xf>
    <xf numFmtId="0" fontId="75" fillId="33" borderId="0" xfId="0" applyFont="1" applyFill="1" applyBorder="1" applyAlignment="1" applyProtection="1">
      <alignment horizontal="left" vertical="top" wrapText="1"/>
      <protection hidden="1"/>
    </xf>
    <xf numFmtId="0" fontId="74" fillId="33" borderId="0" xfId="0" applyFont="1" applyFill="1" applyAlignment="1" applyProtection="1">
      <alignment horizontal="right"/>
      <protection hidden="1"/>
    </xf>
    <xf numFmtId="0" fontId="12" fillId="33" borderId="0" xfId="0" applyFont="1" applyFill="1" applyBorder="1" applyAlignment="1" applyProtection="1">
      <alignment horizontal="left" vertical="top" wrapText="1"/>
      <protection hidden="1"/>
    </xf>
    <xf numFmtId="0" fontId="86" fillId="33" borderId="0" xfId="0" applyFont="1" applyFill="1" applyBorder="1" applyAlignment="1" applyProtection="1">
      <alignment horizontal="left" vertical="top"/>
      <protection hidden="1"/>
    </xf>
    <xf numFmtId="0" fontId="78" fillId="0" borderId="0" xfId="0" applyFont="1" applyFill="1" applyBorder="1" applyAlignment="1" applyProtection="1">
      <alignment horizontal="left" vertical="top" wrapText="1"/>
      <protection hidden="1"/>
    </xf>
    <xf numFmtId="0" fontId="83" fillId="33" borderId="0" xfId="0" applyFont="1" applyFill="1" applyAlignment="1" applyProtection="1">
      <alignment horizontal="center" vertical="top"/>
      <protection hidden="1"/>
    </xf>
    <xf numFmtId="0" fontId="86" fillId="33" borderId="10" xfId="0" applyFont="1" applyFill="1" applyBorder="1" applyAlignment="1" applyProtection="1">
      <alignment horizontal="center"/>
      <protection hidden="1" locked="0"/>
    </xf>
    <xf numFmtId="0" fontId="92" fillId="0" borderId="0" xfId="0" applyFont="1" applyBorder="1" applyAlignment="1" applyProtection="1">
      <alignment horizontal="center"/>
      <protection hidden="1"/>
    </xf>
    <xf numFmtId="0" fontId="89" fillId="0" borderId="24" xfId="0" applyFont="1" applyFill="1" applyBorder="1" applyAlignment="1" applyProtection="1">
      <alignment horizontal="center" vertical="center" wrapText="1"/>
      <protection/>
    </xf>
    <xf numFmtId="0" fontId="89" fillId="0" borderId="11" xfId="0" applyFont="1" applyFill="1" applyBorder="1" applyAlignment="1" applyProtection="1">
      <alignment horizontal="center" vertical="center" wrapText="1"/>
      <protection/>
    </xf>
    <xf numFmtId="0" fontId="89" fillId="0" borderId="25" xfId="0" applyFont="1" applyFill="1" applyBorder="1" applyAlignment="1" applyProtection="1">
      <alignment horizontal="center" vertical="center" wrapText="1"/>
      <protection/>
    </xf>
    <xf numFmtId="0" fontId="89" fillId="36" borderId="24" xfId="0" applyFont="1" applyFill="1" applyBorder="1" applyAlignment="1" applyProtection="1">
      <alignment horizontal="left" vertical="top" wrapText="1"/>
      <protection locked="0"/>
    </xf>
    <xf numFmtId="0" fontId="89" fillId="36" borderId="11" xfId="0" applyFont="1" applyFill="1" applyBorder="1" applyAlignment="1" applyProtection="1">
      <alignment horizontal="left" vertical="top" wrapText="1"/>
      <protection locked="0"/>
    </xf>
    <xf numFmtId="0" fontId="89" fillId="36" borderId="25" xfId="0" applyFont="1" applyFill="1" applyBorder="1" applyAlignment="1" applyProtection="1">
      <alignment horizontal="left" vertical="top" wrapText="1"/>
      <protection locked="0"/>
    </xf>
    <xf numFmtId="0" fontId="89" fillId="0" borderId="24" xfId="0" applyFont="1" applyFill="1" applyBorder="1" applyAlignment="1" applyProtection="1">
      <alignment horizontal="center" vertical="center" wrapText="1"/>
      <protection hidden="1"/>
    </xf>
    <xf numFmtId="0" fontId="89" fillId="0" borderId="11" xfId="0" applyFont="1" applyFill="1" applyBorder="1" applyAlignment="1" applyProtection="1">
      <alignment horizontal="center" vertical="center" wrapText="1"/>
      <protection hidden="1"/>
    </xf>
    <xf numFmtId="0" fontId="89" fillId="0" borderId="25" xfId="0" applyFont="1" applyFill="1" applyBorder="1" applyAlignment="1" applyProtection="1">
      <alignment horizontal="center" vertical="center" wrapText="1"/>
      <protection hidden="1"/>
    </xf>
    <xf numFmtId="0" fontId="13" fillId="36" borderId="10" xfId="0" applyFont="1" applyFill="1" applyBorder="1" applyAlignment="1" applyProtection="1">
      <alignment horizontal="center" vertical="top" wrapText="1"/>
      <protection hidden="1" locked="0"/>
    </xf>
    <xf numFmtId="0" fontId="78" fillId="33" borderId="0" xfId="0" applyNumberFormat="1" applyFont="1" applyFill="1" applyAlignment="1" applyProtection="1">
      <alignment horizontal="left" vertical="top" wrapText="1"/>
      <protection hidden="1"/>
    </xf>
    <xf numFmtId="0" fontId="12" fillId="0" borderId="0" xfId="0" applyFont="1" applyFill="1" applyAlignment="1" applyProtection="1">
      <alignment horizontal="left" vertical="top" wrapText="1"/>
      <protection hidden="1"/>
    </xf>
    <xf numFmtId="0" fontId="74" fillId="33" borderId="0" xfId="0" applyFont="1" applyFill="1" applyAlignment="1" applyProtection="1">
      <alignment horizontal="left" wrapText="1"/>
      <protection hidden="1"/>
    </xf>
    <xf numFmtId="0" fontId="12" fillId="36" borderId="0" xfId="0" applyFont="1" applyFill="1" applyAlignment="1" applyProtection="1">
      <alignment horizontal="left" vertical="top" wrapText="1"/>
      <protection hidden="1"/>
    </xf>
    <xf numFmtId="0" fontId="75" fillId="33" borderId="10" xfId="0" applyFont="1" applyFill="1" applyBorder="1" applyAlignment="1" applyProtection="1">
      <alignment horizontal="center" wrapText="1"/>
      <protection hidden="1"/>
    </xf>
    <xf numFmtId="0" fontId="85" fillId="33" borderId="0" xfId="0" applyFont="1" applyFill="1" applyBorder="1" applyAlignment="1" applyProtection="1">
      <alignment horizontal="left" vertical="top" wrapText="1"/>
      <protection hidden="1"/>
    </xf>
    <xf numFmtId="0" fontId="82" fillId="36" borderId="11" xfId="0" applyFont="1" applyFill="1" applyBorder="1" applyAlignment="1" applyProtection="1">
      <alignment horizontal="left" vertical="top"/>
      <protection hidden="1" locked="0"/>
    </xf>
    <xf numFmtId="49" fontId="78" fillId="0" borderId="0" xfId="0" applyNumberFormat="1" applyFont="1" applyAlignment="1" applyProtection="1">
      <alignment horizontal="left" vertical="top"/>
      <protection hidden="1"/>
    </xf>
    <xf numFmtId="0" fontId="87" fillId="36" borderId="10" xfId="0" applyFont="1" applyFill="1" applyBorder="1" applyAlignment="1" applyProtection="1">
      <alignment horizontal="left" vertical="top" wrapText="1"/>
      <protection hidden="1" locked="0"/>
    </xf>
    <xf numFmtId="0" fontId="82" fillId="33" borderId="26" xfId="0" applyFont="1" applyFill="1" applyBorder="1" applyAlignment="1" applyProtection="1">
      <alignment horizontal="left" vertical="top"/>
      <protection hidden="1"/>
    </xf>
    <xf numFmtId="0" fontId="76" fillId="33" borderId="26" xfId="0" applyFont="1" applyFill="1" applyBorder="1" applyAlignment="1" applyProtection="1">
      <alignment horizontal="left" vertical="top"/>
      <protection hidden="1"/>
    </xf>
    <xf numFmtId="0" fontId="93" fillId="33" borderId="0" xfId="0" applyFont="1" applyFill="1" applyAlignment="1" applyProtection="1">
      <alignment horizontal="left" vertical="top" wrapText="1"/>
      <protection hidden="1" locked="0"/>
    </xf>
    <xf numFmtId="0" fontId="78" fillId="33" borderId="0" xfId="0" applyFont="1" applyFill="1" applyAlignment="1" applyProtection="1">
      <alignment horizontal="center" wrapText="1"/>
      <protection hidden="1"/>
    </xf>
    <xf numFmtId="0" fontId="82" fillId="0" borderId="0" xfId="0" applyFont="1" applyFill="1" applyBorder="1" applyAlignment="1" applyProtection="1">
      <alignment horizontal="left" vertical="top" wrapText="1"/>
      <protection hidden="1"/>
    </xf>
    <xf numFmtId="0" fontId="94" fillId="36" borderId="0" xfId="0" applyFont="1" applyFill="1" applyBorder="1" applyAlignment="1" applyProtection="1">
      <alignment horizontal="left" vertical="center" wrapText="1"/>
      <protection hidden="1"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54" name="Таблица154" displayName="Таблица154" ref="BA29:BG38" comment="" totalsRowShown="0">
  <autoFilter ref="BA29:BG38"/>
  <tableColumns count="7">
    <tableColumn id="1" name="получаются, транспортируются, используются расплавы черных и (или) цветных металлов и сплавы на основе этих расплавов"/>
    <tableColumn id="2" name="изготавливаются, хранятся, уничтожаются промышленные взрывчатые вещества"/>
    <tableColumn id="3" name="изготавливаются, хранятся, уничтожаются пиротехнические изделия"/>
    <tableColumn id="4" name="эксплуатируется оборудование, работающее под избыточным давлением"/>
    <tableColumn id="5" name="эксплуатируются объекты газораспределительной системы и газопотребления"/>
    <tableColumn id="6" name="эксплуатируются грузоподъемные краны"/>
    <tableColumn id="7" name="изготавливаются, хранятся, транспортируются, уничтожаются взрывчатые вещества и изделия, их содержащие, за исключением промышленных взрывчатых веществ"/>
  </tableColumns>
  <tableStyleInfo name="TableStyleLight8" showFirstColumn="0" showLastColumn="0" showRowStripes="1" showColumnStripes="0"/>
</table>
</file>

<file path=xl/tables/table2.xml><?xml version="1.0" encoding="utf-8"?>
<table xmlns="http://schemas.openxmlformats.org/spreadsheetml/2006/main" id="170" name="Таблица183" displayName="Таблица183" ref="BA1:BG28" comment="" totalsRowShown="0">
  <autoFilter ref="BA1:BG28"/>
  <tableColumns count="7">
    <tableColumn id="1" name="1"/>
    <tableColumn id="2" name="2"/>
    <tableColumn id="3" name="3"/>
    <tableColumn id="4" name="4"/>
    <tableColumn id="5" name="5"/>
    <tableColumn id="19" name="6"/>
    <tableColumn id="20" name="7"/>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06"/>
  <sheetViews>
    <sheetView tabSelected="1" zoomScale="90" zoomScaleNormal="90" zoomScaleSheetLayoutView="120" zoomScalePageLayoutView="80" workbookViewId="0" topLeftCell="A1">
      <selection activeCell="W6" sqref="W6:AL6"/>
    </sheetView>
  </sheetViews>
  <sheetFormatPr defaultColWidth="2.28125" defaultRowHeight="15"/>
  <cols>
    <col min="1" max="1" width="2.57421875" style="25" customWidth="1"/>
    <col min="2" max="2" width="5.57421875" style="25" customWidth="1"/>
    <col min="3" max="10" width="2.28125" style="25" customWidth="1"/>
    <col min="11" max="11" width="5.57421875" style="25" bestFit="1" customWidth="1"/>
    <col min="12" max="12" width="3.28125" style="25" bestFit="1" customWidth="1"/>
    <col min="13" max="14" width="2.28125" style="25" customWidth="1"/>
    <col min="15" max="15" width="2.00390625" style="25" customWidth="1"/>
    <col min="16" max="18" width="2.28125" style="25" customWidth="1"/>
    <col min="19" max="20" width="2.28125" style="29" customWidth="1"/>
    <col min="21" max="22" width="2.28125" style="25" customWidth="1"/>
    <col min="23" max="23" width="1.28515625" style="25" customWidth="1"/>
    <col min="24" max="25" width="2.28125" style="25" customWidth="1"/>
    <col min="26" max="26" width="3.00390625" style="25" customWidth="1"/>
    <col min="27" max="27" width="4.7109375" style="25" customWidth="1"/>
    <col min="28" max="28" width="2.28125" style="25" customWidth="1"/>
    <col min="29" max="29" width="1.421875" style="25" customWidth="1"/>
    <col min="30" max="30" width="2.28125" style="25" customWidth="1"/>
    <col min="31" max="31" width="3.7109375" style="25" customWidth="1"/>
    <col min="32" max="32" width="2.421875" style="25" customWidth="1"/>
    <col min="33" max="33" width="2.28125" style="25" customWidth="1"/>
    <col min="34" max="34" width="1.7109375" style="25" customWidth="1"/>
    <col min="35" max="35" width="4.8515625" style="25" customWidth="1"/>
    <col min="36" max="37" width="3.00390625" style="25" customWidth="1"/>
    <col min="38" max="38" width="2.28125" style="25" customWidth="1"/>
    <col min="39" max="39" width="2.28125" style="27" customWidth="1"/>
    <col min="40" max="47" width="2.28125" style="25" customWidth="1"/>
    <col min="48" max="48" width="0.71875" style="25" customWidth="1"/>
    <col min="49" max="49" width="2.28125" style="25" customWidth="1"/>
    <col min="50" max="50" width="4.00390625" style="25" customWidth="1"/>
    <col min="51" max="51" width="2.7109375" style="25" customWidth="1"/>
    <col min="52" max="52" width="2.28125" style="25" customWidth="1"/>
    <col min="53" max="53" width="27.57421875" style="25" hidden="1" customWidth="1"/>
    <col min="54" max="54" width="20.57421875" style="25" hidden="1" customWidth="1"/>
    <col min="55" max="55" width="26.8515625" style="25" hidden="1" customWidth="1"/>
    <col min="56" max="56" width="22.140625" style="25" hidden="1" customWidth="1"/>
    <col min="57" max="57" width="22.57421875" style="25" hidden="1" customWidth="1"/>
    <col min="58" max="58" width="19.7109375" style="25" hidden="1" customWidth="1"/>
    <col min="59" max="59" width="21.00390625" style="25" hidden="1" customWidth="1"/>
    <col min="60" max="60" width="2.140625" style="25" customWidth="1"/>
    <col min="61" max="63" width="2.28125" style="25" customWidth="1"/>
    <col min="64" max="16384" width="2.28125" style="25" customWidth="1"/>
  </cols>
  <sheetData>
    <row r="1" spans="1:59" ht="15.75" thickBot="1">
      <c r="A1" s="241" t="s">
        <v>243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48"/>
      <c r="AO1" s="48"/>
      <c r="AP1" s="48"/>
      <c r="AQ1" s="48"/>
      <c r="AR1" s="48"/>
      <c r="AS1" s="48"/>
      <c r="AT1" s="48"/>
      <c r="AU1" s="48"/>
      <c r="AV1" s="48"/>
      <c r="AW1" s="48"/>
      <c r="AX1" s="48"/>
      <c r="AY1" s="48"/>
      <c r="AZ1" s="48"/>
      <c r="BA1" s="68" t="s">
        <v>114</v>
      </c>
      <c r="BB1" s="69" t="s">
        <v>115</v>
      </c>
      <c r="BC1" s="69" t="s">
        <v>116</v>
      </c>
      <c r="BD1" s="70" t="s">
        <v>117</v>
      </c>
      <c r="BE1" s="69" t="s">
        <v>118</v>
      </c>
      <c r="BF1" s="69" t="s">
        <v>119</v>
      </c>
      <c r="BG1" s="25" t="s">
        <v>120</v>
      </c>
    </row>
    <row r="2" spans="1:59" ht="342"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48"/>
      <c r="AO2" s="48"/>
      <c r="AP2" s="48"/>
      <c r="AQ2" s="48"/>
      <c r="AR2" s="48"/>
      <c r="AS2" s="48"/>
      <c r="AT2" s="48"/>
      <c r="AU2" s="48"/>
      <c r="AV2" s="48"/>
      <c r="AW2" s="48"/>
      <c r="AX2" s="48"/>
      <c r="AY2" s="48"/>
      <c r="AZ2" s="48"/>
      <c r="BA2" s="102" t="s">
        <v>121</v>
      </c>
      <c r="BB2" s="103" t="s">
        <v>122</v>
      </c>
      <c r="BC2" s="104" t="s">
        <v>123</v>
      </c>
      <c r="BD2" s="104" t="s">
        <v>163</v>
      </c>
      <c r="BE2" s="104" t="s">
        <v>245</v>
      </c>
      <c r="BF2" s="104" t="s">
        <v>124</v>
      </c>
      <c r="BG2" s="97" t="s">
        <v>125</v>
      </c>
    </row>
    <row r="3" spans="1:59" ht="36.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105" t="s">
        <v>164</v>
      </c>
      <c r="BB3" s="93" t="s">
        <v>122</v>
      </c>
      <c r="BC3" s="95" t="s">
        <v>123</v>
      </c>
      <c r="BD3" s="95" t="s">
        <v>165</v>
      </c>
      <c r="BE3" s="95" t="s">
        <v>246</v>
      </c>
      <c r="BF3" s="95" t="s">
        <v>166</v>
      </c>
      <c r="BG3" s="98" t="s">
        <v>125</v>
      </c>
    </row>
    <row r="4" spans="1:59" ht="32.2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106" t="s">
        <v>126</v>
      </c>
      <c r="BB4" s="92" t="s">
        <v>122</v>
      </c>
      <c r="BC4" s="94" t="s">
        <v>123</v>
      </c>
      <c r="BD4" s="94" t="s">
        <v>167</v>
      </c>
      <c r="BE4" s="94" t="s">
        <v>247</v>
      </c>
      <c r="BF4" s="94" t="s">
        <v>168</v>
      </c>
      <c r="BG4" s="99" t="s">
        <v>125</v>
      </c>
    </row>
    <row r="5" spans="1:59" s="35" customFormat="1" ht="18" customHeight="1">
      <c r="A5" s="41"/>
      <c r="B5" s="41"/>
      <c r="C5" s="41"/>
      <c r="D5" s="41"/>
      <c r="E5" s="41"/>
      <c r="F5" s="41"/>
      <c r="G5" s="41"/>
      <c r="H5" s="41"/>
      <c r="I5" s="41"/>
      <c r="J5" s="41"/>
      <c r="K5" s="41"/>
      <c r="L5" s="41"/>
      <c r="M5" s="41"/>
      <c r="N5" s="41"/>
      <c r="O5" s="41"/>
      <c r="P5" s="41"/>
      <c r="Q5" s="41"/>
      <c r="R5" s="41"/>
      <c r="S5" s="41"/>
      <c r="T5" s="41"/>
      <c r="U5" s="41"/>
      <c r="V5" s="41"/>
      <c r="W5" s="118" t="s">
        <v>76</v>
      </c>
      <c r="X5" s="118"/>
      <c r="Y5" s="118"/>
      <c r="Z5" s="118"/>
      <c r="AA5" s="118"/>
      <c r="AB5" s="118"/>
      <c r="AC5" s="118"/>
      <c r="AD5" s="118"/>
      <c r="AE5" s="118"/>
      <c r="AF5" s="118"/>
      <c r="AG5" s="118"/>
      <c r="AH5" s="118"/>
      <c r="AI5" s="118"/>
      <c r="AJ5" s="118"/>
      <c r="AK5" s="118"/>
      <c r="AL5" s="41"/>
      <c r="AM5" s="41"/>
      <c r="AN5" s="41"/>
      <c r="AO5" s="41"/>
      <c r="AP5" s="41"/>
      <c r="AQ5" s="41"/>
      <c r="AR5" s="41"/>
      <c r="AS5" s="41"/>
      <c r="AT5" s="41"/>
      <c r="AU5" s="41"/>
      <c r="AV5" s="41"/>
      <c r="AW5" s="41"/>
      <c r="AX5" s="41"/>
      <c r="AY5" s="41"/>
      <c r="AZ5" s="41"/>
      <c r="BA5" s="105" t="s">
        <v>127</v>
      </c>
      <c r="BB5" s="95" t="s">
        <v>128</v>
      </c>
      <c r="BC5" s="95" t="s">
        <v>129</v>
      </c>
      <c r="BD5" s="95" t="s">
        <v>169</v>
      </c>
      <c r="BE5" s="95" t="s">
        <v>248</v>
      </c>
      <c r="BF5" s="95" t="s">
        <v>130</v>
      </c>
      <c r="BG5" s="98" t="s">
        <v>131</v>
      </c>
    </row>
    <row r="6" spans="1:59" s="35" customFormat="1" ht="21" customHeight="1">
      <c r="A6" s="41"/>
      <c r="B6" s="41"/>
      <c r="C6" s="41"/>
      <c r="D6" s="41"/>
      <c r="E6" s="41"/>
      <c r="F6" s="41"/>
      <c r="G6" s="41"/>
      <c r="H6" s="41"/>
      <c r="I6" s="41"/>
      <c r="J6" s="41"/>
      <c r="K6" s="41"/>
      <c r="L6" s="41"/>
      <c r="M6" s="41"/>
      <c r="N6" s="41"/>
      <c r="O6" s="41"/>
      <c r="P6" s="41"/>
      <c r="Q6" s="41"/>
      <c r="R6" s="41"/>
      <c r="S6" s="41"/>
      <c r="T6" s="41"/>
      <c r="U6" s="41"/>
      <c r="V6" s="41"/>
      <c r="W6" s="120" t="s">
        <v>121</v>
      </c>
      <c r="X6" s="120"/>
      <c r="Y6" s="120"/>
      <c r="Z6" s="120"/>
      <c r="AA6" s="120"/>
      <c r="AB6" s="120"/>
      <c r="AC6" s="120"/>
      <c r="AD6" s="120"/>
      <c r="AE6" s="120"/>
      <c r="AF6" s="120"/>
      <c r="AG6" s="120"/>
      <c r="AH6" s="120"/>
      <c r="AI6" s="120"/>
      <c r="AJ6" s="120"/>
      <c r="AK6" s="120"/>
      <c r="AL6" s="120"/>
      <c r="AM6" s="41"/>
      <c r="AN6" s="41"/>
      <c r="AO6" s="41"/>
      <c r="AP6" s="41"/>
      <c r="AQ6" s="41"/>
      <c r="AR6" s="41"/>
      <c r="AS6" s="41"/>
      <c r="AT6" s="41"/>
      <c r="AU6" s="41"/>
      <c r="AV6" s="41"/>
      <c r="AW6" s="41"/>
      <c r="AX6" s="41"/>
      <c r="AY6" s="41"/>
      <c r="AZ6" s="41"/>
      <c r="BA6" s="106" t="s">
        <v>170</v>
      </c>
      <c r="BB6" s="94" t="s">
        <v>128</v>
      </c>
      <c r="BC6" s="94" t="s">
        <v>129</v>
      </c>
      <c r="BD6" s="94" t="s">
        <v>171</v>
      </c>
      <c r="BE6" s="94" t="s">
        <v>249</v>
      </c>
      <c r="BF6" s="94" t="s">
        <v>172</v>
      </c>
      <c r="BG6" s="99" t="s">
        <v>131</v>
      </c>
    </row>
    <row r="7" spans="1:59" s="35" customFormat="1" ht="20.25" customHeight="1">
      <c r="A7" s="41"/>
      <c r="B7" s="41"/>
      <c r="C7" s="41"/>
      <c r="D7" s="41"/>
      <c r="E7" s="41"/>
      <c r="F7" s="41"/>
      <c r="G7" s="41"/>
      <c r="H7" s="41"/>
      <c r="I7" s="41"/>
      <c r="J7" s="41"/>
      <c r="K7" s="41"/>
      <c r="L7" s="41"/>
      <c r="M7" s="41"/>
      <c r="N7" s="41"/>
      <c r="O7" s="41"/>
      <c r="P7" s="41"/>
      <c r="Q7" s="41"/>
      <c r="R7" s="41"/>
      <c r="S7" s="41"/>
      <c r="T7" s="41"/>
      <c r="U7" s="41"/>
      <c r="V7" s="41"/>
      <c r="W7" s="49" t="s">
        <v>70</v>
      </c>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105" t="s">
        <v>132</v>
      </c>
      <c r="BB7" s="95" t="s">
        <v>128</v>
      </c>
      <c r="BC7" s="95" t="s">
        <v>129</v>
      </c>
      <c r="BD7" s="95" t="s">
        <v>173</v>
      </c>
      <c r="BE7" s="95" t="s">
        <v>250</v>
      </c>
      <c r="BF7" s="95" t="s">
        <v>174</v>
      </c>
      <c r="BG7" s="98" t="s">
        <v>131</v>
      </c>
    </row>
    <row r="8" spans="1:59" s="35" customFormat="1" ht="8.25"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106" t="s">
        <v>175</v>
      </c>
      <c r="BB8" s="94" t="s">
        <v>128</v>
      </c>
      <c r="BC8" s="94" t="s">
        <v>129</v>
      </c>
      <c r="BD8" s="94" t="s">
        <v>176</v>
      </c>
      <c r="BE8" s="94" t="s">
        <v>251</v>
      </c>
      <c r="BF8" s="94" t="s">
        <v>177</v>
      </c>
      <c r="BG8" s="99" t="s">
        <v>178</v>
      </c>
    </row>
    <row r="9" spans="1:59" s="35" customFormat="1" ht="20.25" customHeight="1">
      <c r="A9" s="41"/>
      <c r="B9" s="41"/>
      <c r="C9" s="41"/>
      <c r="D9" s="41"/>
      <c r="E9" s="41"/>
      <c r="F9" s="41"/>
      <c r="G9" s="41"/>
      <c r="H9" s="41"/>
      <c r="I9" s="41"/>
      <c r="J9" s="41"/>
      <c r="K9" s="41"/>
      <c r="L9" s="41"/>
      <c r="M9" s="41"/>
      <c r="N9" s="135" t="s">
        <v>65</v>
      </c>
      <c r="O9" s="135"/>
      <c r="P9" s="135"/>
      <c r="Q9" s="135"/>
      <c r="R9" s="135"/>
      <c r="S9" s="135"/>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105" t="s">
        <v>179</v>
      </c>
      <c r="BB9" s="95" t="s">
        <v>128</v>
      </c>
      <c r="BC9" s="95" t="s">
        <v>129</v>
      </c>
      <c r="BD9" s="95" t="s">
        <v>180</v>
      </c>
      <c r="BE9" s="95" t="s">
        <v>252</v>
      </c>
      <c r="BF9" s="95" t="s">
        <v>181</v>
      </c>
      <c r="BG9" s="98" t="s">
        <v>178</v>
      </c>
    </row>
    <row r="10" spans="1:59" s="35" customFormat="1" ht="39" customHeight="1">
      <c r="A10" s="41"/>
      <c r="B10" s="243" t="s">
        <v>161</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41"/>
      <c r="AN10" s="41"/>
      <c r="AO10" s="41"/>
      <c r="AP10" s="41"/>
      <c r="AQ10" s="41"/>
      <c r="AR10" s="41"/>
      <c r="AS10" s="41"/>
      <c r="AT10" s="41"/>
      <c r="AU10" s="41"/>
      <c r="AV10" s="41"/>
      <c r="AW10" s="41"/>
      <c r="AX10" s="41"/>
      <c r="AY10" s="41"/>
      <c r="AZ10" s="41"/>
      <c r="BA10" s="106" t="s">
        <v>133</v>
      </c>
      <c r="BB10" s="94" t="s">
        <v>134</v>
      </c>
      <c r="BC10" s="94" t="s">
        <v>135</v>
      </c>
      <c r="BD10" s="94" t="s">
        <v>182</v>
      </c>
      <c r="BE10" s="94" t="s">
        <v>253</v>
      </c>
      <c r="BF10" s="94" t="s">
        <v>254</v>
      </c>
      <c r="BG10" s="99" t="s">
        <v>136</v>
      </c>
    </row>
    <row r="11" spans="1:59" ht="22.5" customHeight="1">
      <c r="A11" s="48"/>
      <c r="B11" s="137" t="s">
        <v>162</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48"/>
      <c r="AN11" s="48"/>
      <c r="AO11" s="48"/>
      <c r="AP11" s="48"/>
      <c r="AQ11" s="48"/>
      <c r="AR11" s="48"/>
      <c r="AS11" s="48"/>
      <c r="AT11" s="48"/>
      <c r="AU11" s="48"/>
      <c r="AV11" s="48"/>
      <c r="AW11" s="48"/>
      <c r="AX11" s="48"/>
      <c r="AY11" s="48"/>
      <c r="AZ11" s="48"/>
      <c r="BA11" s="105" t="s">
        <v>183</v>
      </c>
      <c r="BB11" s="95" t="s">
        <v>134</v>
      </c>
      <c r="BC11" s="95" t="s">
        <v>135</v>
      </c>
      <c r="BD11" s="95" t="s">
        <v>184</v>
      </c>
      <c r="BE11" s="95" t="s">
        <v>255</v>
      </c>
      <c r="BF11" s="95" t="s">
        <v>256</v>
      </c>
      <c r="BG11" s="98" t="s">
        <v>136</v>
      </c>
    </row>
    <row r="12" spans="1:59" s="35" customFormat="1" ht="24" customHeight="1">
      <c r="A12" s="41"/>
      <c r="B12" s="243" t="s">
        <v>160</v>
      </c>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41"/>
      <c r="AN12" s="41"/>
      <c r="AO12" s="41"/>
      <c r="AP12" s="41"/>
      <c r="AQ12" s="41"/>
      <c r="AR12" s="41"/>
      <c r="AS12" s="41"/>
      <c r="AT12" s="41"/>
      <c r="AU12" s="41"/>
      <c r="AV12" s="41"/>
      <c r="AW12" s="41"/>
      <c r="AX12" s="41"/>
      <c r="AY12" s="41"/>
      <c r="AZ12" s="41"/>
      <c r="BA12" s="106" t="s">
        <v>137</v>
      </c>
      <c r="BB12" s="94" t="s">
        <v>134</v>
      </c>
      <c r="BC12" s="94" t="s">
        <v>135</v>
      </c>
      <c r="BD12" s="94" t="s">
        <v>185</v>
      </c>
      <c r="BE12" s="94" t="s">
        <v>257</v>
      </c>
      <c r="BF12" s="94" t="s">
        <v>186</v>
      </c>
      <c r="BG12" s="99" t="s">
        <v>136</v>
      </c>
    </row>
    <row r="13" spans="1:59" ht="48.75" customHeight="1">
      <c r="A13" s="48"/>
      <c r="B13" s="238" t="s">
        <v>88</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48"/>
      <c r="AN13" s="48"/>
      <c r="AO13" s="48"/>
      <c r="AP13" s="48"/>
      <c r="AQ13" s="48"/>
      <c r="AR13" s="48"/>
      <c r="AS13" s="48"/>
      <c r="AT13" s="48"/>
      <c r="AU13" s="48"/>
      <c r="AV13" s="48"/>
      <c r="AW13" s="48"/>
      <c r="AX13" s="48"/>
      <c r="AY13" s="48"/>
      <c r="AZ13" s="48"/>
      <c r="BA13" s="105" t="s">
        <v>187</v>
      </c>
      <c r="BB13" s="95" t="s">
        <v>134</v>
      </c>
      <c r="BC13" s="95" t="s">
        <v>135</v>
      </c>
      <c r="BD13" s="95" t="s">
        <v>188</v>
      </c>
      <c r="BE13" s="95" t="s">
        <v>258</v>
      </c>
      <c r="BF13" s="95" t="s">
        <v>189</v>
      </c>
      <c r="BG13" s="98" t="s">
        <v>190</v>
      </c>
    </row>
    <row r="14" spans="1:59" s="35" customFormat="1" ht="32.25" customHeight="1">
      <c r="A14" s="41"/>
      <c r="B14" s="239" t="s">
        <v>98</v>
      </c>
      <c r="C14" s="239"/>
      <c r="D14" s="239"/>
      <c r="E14" s="239"/>
      <c r="F14" s="239"/>
      <c r="G14" s="239"/>
      <c r="H14" s="239"/>
      <c r="I14" s="239"/>
      <c r="J14" s="239"/>
      <c r="K14" s="239"/>
      <c r="L14" s="239"/>
      <c r="M14" s="239"/>
      <c r="N14" s="239"/>
      <c r="O14" s="239"/>
      <c r="P14" s="239"/>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41"/>
      <c r="AN14" s="41"/>
      <c r="AO14" s="41"/>
      <c r="AP14" s="41"/>
      <c r="AQ14" s="41"/>
      <c r="AR14" s="41"/>
      <c r="AS14" s="41"/>
      <c r="AT14" s="41"/>
      <c r="AU14" s="41"/>
      <c r="AV14" s="41"/>
      <c r="AW14" s="41"/>
      <c r="AX14" s="41"/>
      <c r="AY14" s="41"/>
      <c r="AZ14" s="41"/>
      <c r="BA14" s="106" t="s">
        <v>191</v>
      </c>
      <c r="BB14" s="94" t="s">
        <v>134</v>
      </c>
      <c r="BC14" s="94" t="s">
        <v>134</v>
      </c>
      <c r="BD14" s="94" t="s">
        <v>192</v>
      </c>
      <c r="BE14" s="94" t="s">
        <v>259</v>
      </c>
      <c r="BF14" s="94" t="s">
        <v>193</v>
      </c>
      <c r="BG14" s="100" t="s">
        <v>190</v>
      </c>
    </row>
    <row r="15" spans="1:59" s="35" customFormat="1" ht="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105" t="s">
        <v>138</v>
      </c>
      <c r="BB15" s="95" t="s">
        <v>139</v>
      </c>
      <c r="BC15" s="95" t="s">
        <v>140</v>
      </c>
      <c r="BD15" s="95" t="s">
        <v>194</v>
      </c>
      <c r="BE15" s="95" t="s">
        <v>260</v>
      </c>
      <c r="BF15" s="95" t="s">
        <v>141</v>
      </c>
      <c r="BG15" s="98" t="s">
        <v>142</v>
      </c>
    </row>
    <row r="16" spans="1:59" s="35" customFormat="1" ht="21" customHeight="1">
      <c r="A16" s="41"/>
      <c r="B16" s="226" t="s">
        <v>81</v>
      </c>
      <c r="C16" s="227"/>
      <c r="D16" s="227"/>
      <c r="E16" s="227"/>
      <c r="F16" s="227"/>
      <c r="G16" s="227"/>
      <c r="H16" s="227"/>
      <c r="I16" s="227"/>
      <c r="J16" s="227"/>
      <c r="K16" s="227"/>
      <c r="L16" s="227"/>
      <c r="M16" s="227"/>
      <c r="N16" s="227"/>
      <c r="O16" s="227"/>
      <c r="P16" s="227"/>
      <c r="Q16" s="227"/>
      <c r="R16" s="227"/>
      <c r="S16" s="227"/>
      <c r="T16" s="228"/>
      <c r="U16" s="220" t="s">
        <v>113</v>
      </c>
      <c r="V16" s="221"/>
      <c r="W16" s="221"/>
      <c r="X16" s="221"/>
      <c r="Y16" s="221"/>
      <c r="Z16" s="221"/>
      <c r="AA16" s="221"/>
      <c r="AB16" s="221"/>
      <c r="AC16" s="221"/>
      <c r="AD16" s="221"/>
      <c r="AE16" s="221"/>
      <c r="AF16" s="221"/>
      <c r="AG16" s="221"/>
      <c r="AH16" s="221"/>
      <c r="AI16" s="221"/>
      <c r="AJ16" s="221"/>
      <c r="AK16" s="221"/>
      <c r="AL16" s="222"/>
      <c r="AM16" s="41"/>
      <c r="AN16" s="41"/>
      <c r="AO16" s="41"/>
      <c r="AP16" s="41"/>
      <c r="AQ16" s="41"/>
      <c r="AR16" s="41"/>
      <c r="AS16" s="41"/>
      <c r="AT16" s="41"/>
      <c r="AU16" s="41"/>
      <c r="AV16" s="41"/>
      <c r="AW16" s="41"/>
      <c r="AX16" s="41"/>
      <c r="AY16" s="41"/>
      <c r="AZ16" s="41"/>
      <c r="BA16" s="106" t="s">
        <v>143</v>
      </c>
      <c r="BB16" s="94" t="s">
        <v>139</v>
      </c>
      <c r="BC16" s="94" t="s">
        <v>140</v>
      </c>
      <c r="BD16" s="94" t="s">
        <v>195</v>
      </c>
      <c r="BE16" s="94" t="s">
        <v>261</v>
      </c>
      <c r="BF16" s="94" t="s">
        <v>196</v>
      </c>
      <c r="BG16" s="99" t="s">
        <v>142</v>
      </c>
    </row>
    <row r="17" spans="1:59" ht="52.5" customHeight="1">
      <c r="A17" s="48"/>
      <c r="B17" s="140"/>
      <c r="C17" s="141"/>
      <c r="D17" s="141"/>
      <c r="E17" s="141"/>
      <c r="F17" s="141"/>
      <c r="G17" s="141"/>
      <c r="H17" s="141"/>
      <c r="I17" s="141"/>
      <c r="J17" s="141"/>
      <c r="K17" s="141"/>
      <c r="L17" s="141"/>
      <c r="M17" s="141"/>
      <c r="N17" s="141"/>
      <c r="O17" s="141"/>
      <c r="P17" s="141"/>
      <c r="Q17" s="141"/>
      <c r="R17" s="141"/>
      <c r="S17" s="141"/>
      <c r="T17" s="142"/>
      <c r="U17" s="223"/>
      <c r="V17" s="224"/>
      <c r="W17" s="224"/>
      <c r="X17" s="224"/>
      <c r="Y17" s="224"/>
      <c r="Z17" s="224"/>
      <c r="AA17" s="224"/>
      <c r="AB17" s="224"/>
      <c r="AC17" s="224"/>
      <c r="AD17" s="224"/>
      <c r="AE17" s="224"/>
      <c r="AF17" s="224"/>
      <c r="AG17" s="224"/>
      <c r="AH17" s="224"/>
      <c r="AI17" s="224"/>
      <c r="AJ17" s="224"/>
      <c r="AK17" s="224"/>
      <c r="AL17" s="225"/>
      <c r="AM17" s="48"/>
      <c r="AN17" s="48"/>
      <c r="AO17" s="48"/>
      <c r="AP17" s="48"/>
      <c r="AQ17" s="48"/>
      <c r="AR17" s="48"/>
      <c r="AS17" s="48"/>
      <c r="AT17" s="48"/>
      <c r="AU17" s="48"/>
      <c r="AV17" s="48"/>
      <c r="AW17" s="48"/>
      <c r="AX17" s="48"/>
      <c r="AY17" s="48"/>
      <c r="AZ17" s="48"/>
      <c r="BA17" s="105" t="s">
        <v>144</v>
      </c>
      <c r="BB17" s="95" t="s">
        <v>139</v>
      </c>
      <c r="BC17" s="95" t="s">
        <v>140</v>
      </c>
      <c r="BD17" s="95" t="s">
        <v>197</v>
      </c>
      <c r="BE17" s="95" t="s">
        <v>262</v>
      </c>
      <c r="BF17" s="95" t="s">
        <v>198</v>
      </c>
      <c r="BG17" s="98" t="s">
        <v>142</v>
      </c>
    </row>
    <row r="18" spans="1:60" ht="54.75" customHeight="1">
      <c r="A18" s="48"/>
      <c r="B18" s="140"/>
      <c r="C18" s="141"/>
      <c r="D18" s="141"/>
      <c r="E18" s="141"/>
      <c r="F18" s="141"/>
      <c r="G18" s="141"/>
      <c r="H18" s="141"/>
      <c r="I18" s="141"/>
      <c r="J18" s="141"/>
      <c r="K18" s="141"/>
      <c r="L18" s="141"/>
      <c r="M18" s="141"/>
      <c r="N18" s="141"/>
      <c r="O18" s="141"/>
      <c r="P18" s="141"/>
      <c r="Q18" s="141"/>
      <c r="R18" s="141"/>
      <c r="S18" s="141"/>
      <c r="T18" s="142"/>
      <c r="U18" s="223"/>
      <c r="V18" s="224"/>
      <c r="W18" s="224"/>
      <c r="X18" s="224"/>
      <c r="Y18" s="224"/>
      <c r="Z18" s="224"/>
      <c r="AA18" s="224"/>
      <c r="AB18" s="224"/>
      <c r="AC18" s="224"/>
      <c r="AD18" s="224"/>
      <c r="AE18" s="224"/>
      <c r="AF18" s="224"/>
      <c r="AG18" s="224"/>
      <c r="AH18" s="224"/>
      <c r="AI18" s="224"/>
      <c r="AJ18" s="224"/>
      <c r="AK18" s="224"/>
      <c r="AL18" s="225"/>
      <c r="AM18" s="48"/>
      <c r="AN18" s="48"/>
      <c r="AO18" s="48"/>
      <c r="AP18" s="48"/>
      <c r="AQ18" s="48"/>
      <c r="AR18" s="48"/>
      <c r="AS18" s="48"/>
      <c r="AT18" s="48"/>
      <c r="AU18" s="48"/>
      <c r="AV18" s="48"/>
      <c r="AW18" s="48"/>
      <c r="AX18" s="48"/>
      <c r="AY18" s="48"/>
      <c r="AZ18" s="48"/>
      <c r="BA18" s="106" t="s">
        <v>71</v>
      </c>
      <c r="BB18" s="94" t="s">
        <v>145</v>
      </c>
      <c r="BC18" s="94" t="s">
        <v>146</v>
      </c>
      <c r="BD18" s="94" t="s">
        <v>199</v>
      </c>
      <c r="BE18" s="94" t="s">
        <v>263</v>
      </c>
      <c r="BF18" s="94" t="s">
        <v>200</v>
      </c>
      <c r="BG18" s="99" t="s">
        <v>23</v>
      </c>
      <c r="BH18" s="50"/>
    </row>
    <row r="19" spans="1:60" ht="52.5" customHeight="1">
      <c r="A19" s="48"/>
      <c r="B19" s="140"/>
      <c r="C19" s="141"/>
      <c r="D19" s="141"/>
      <c r="E19" s="141"/>
      <c r="F19" s="141"/>
      <c r="G19" s="141"/>
      <c r="H19" s="141"/>
      <c r="I19" s="141"/>
      <c r="J19" s="141"/>
      <c r="K19" s="141"/>
      <c r="L19" s="141"/>
      <c r="M19" s="141"/>
      <c r="N19" s="141"/>
      <c r="O19" s="141"/>
      <c r="P19" s="141"/>
      <c r="Q19" s="141"/>
      <c r="R19" s="141"/>
      <c r="S19" s="141"/>
      <c r="T19" s="142"/>
      <c r="U19" s="223"/>
      <c r="V19" s="224"/>
      <c r="W19" s="224"/>
      <c r="X19" s="224"/>
      <c r="Y19" s="224"/>
      <c r="Z19" s="224"/>
      <c r="AA19" s="224"/>
      <c r="AB19" s="224"/>
      <c r="AC19" s="224"/>
      <c r="AD19" s="224"/>
      <c r="AE19" s="224"/>
      <c r="AF19" s="224"/>
      <c r="AG19" s="224"/>
      <c r="AH19" s="224"/>
      <c r="AI19" s="224"/>
      <c r="AJ19" s="224"/>
      <c r="AK19" s="224"/>
      <c r="AL19" s="225"/>
      <c r="AM19" s="48"/>
      <c r="AN19" s="48"/>
      <c r="AO19" s="48"/>
      <c r="AP19" s="48"/>
      <c r="AQ19" s="48"/>
      <c r="AR19" s="48"/>
      <c r="AS19" s="48"/>
      <c r="AT19" s="48"/>
      <c r="AU19" s="48"/>
      <c r="AV19" s="48"/>
      <c r="AW19" s="48"/>
      <c r="AX19" s="48"/>
      <c r="AY19" s="48"/>
      <c r="AZ19" s="48"/>
      <c r="BA19" s="105" t="s">
        <v>147</v>
      </c>
      <c r="BB19" s="95" t="s">
        <v>145</v>
      </c>
      <c r="BC19" s="95" t="s">
        <v>146</v>
      </c>
      <c r="BD19" s="95" t="s">
        <v>201</v>
      </c>
      <c r="BE19" s="95" t="s">
        <v>264</v>
      </c>
      <c r="BF19" s="95" t="s">
        <v>148</v>
      </c>
      <c r="BG19" s="98" t="s">
        <v>23</v>
      </c>
      <c r="BH19" s="50"/>
    </row>
    <row r="20" spans="1:59" ht="19.5" customHeight="1">
      <c r="A20" s="48"/>
      <c r="B20" s="140"/>
      <c r="C20" s="141"/>
      <c r="D20" s="141"/>
      <c r="E20" s="141"/>
      <c r="F20" s="141"/>
      <c r="G20" s="141"/>
      <c r="H20" s="141"/>
      <c r="I20" s="141"/>
      <c r="J20" s="141"/>
      <c r="K20" s="141"/>
      <c r="L20" s="141"/>
      <c r="M20" s="141"/>
      <c r="N20" s="141"/>
      <c r="O20" s="141"/>
      <c r="P20" s="141"/>
      <c r="Q20" s="141"/>
      <c r="R20" s="141"/>
      <c r="S20" s="141"/>
      <c r="T20" s="142"/>
      <c r="U20" s="223"/>
      <c r="V20" s="224"/>
      <c r="W20" s="224"/>
      <c r="X20" s="224"/>
      <c r="Y20" s="224"/>
      <c r="Z20" s="224"/>
      <c r="AA20" s="224"/>
      <c r="AB20" s="224"/>
      <c r="AC20" s="224"/>
      <c r="AD20" s="224"/>
      <c r="AE20" s="224" t="s">
        <v>112</v>
      </c>
      <c r="AF20" s="224"/>
      <c r="AG20" s="224"/>
      <c r="AH20" s="224" t="s">
        <v>82</v>
      </c>
      <c r="AI20" s="224"/>
      <c r="AJ20" s="224"/>
      <c r="AK20" s="224"/>
      <c r="AL20" s="225"/>
      <c r="AM20" s="48"/>
      <c r="AN20" s="48"/>
      <c r="AO20" s="48"/>
      <c r="AP20" s="48"/>
      <c r="AQ20" s="48"/>
      <c r="AR20" s="48"/>
      <c r="AS20" s="48"/>
      <c r="AT20" s="48"/>
      <c r="AU20" s="48"/>
      <c r="AV20" s="48"/>
      <c r="AW20" s="48"/>
      <c r="AX20" s="48"/>
      <c r="AY20" s="48"/>
      <c r="AZ20" s="48"/>
      <c r="BA20" s="106" t="s">
        <v>149</v>
      </c>
      <c r="BB20" s="94" t="s">
        <v>145</v>
      </c>
      <c r="BC20" s="94" t="s">
        <v>146</v>
      </c>
      <c r="BD20" s="94" t="s">
        <v>265</v>
      </c>
      <c r="BE20" s="94" t="s">
        <v>266</v>
      </c>
      <c r="BF20" s="94" t="s">
        <v>267</v>
      </c>
      <c r="BG20" s="99" t="s">
        <v>23</v>
      </c>
    </row>
    <row r="21" spans="1:59" ht="19.5" customHeight="1">
      <c r="A21" s="48"/>
      <c r="B21" s="140"/>
      <c r="C21" s="141"/>
      <c r="D21" s="141"/>
      <c r="E21" s="141"/>
      <c r="F21" s="141"/>
      <c r="G21" s="141"/>
      <c r="H21" s="141"/>
      <c r="I21" s="141"/>
      <c r="J21" s="141"/>
      <c r="K21" s="141"/>
      <c r="L21" s="141"/>
      <c r="M21" s="141"/>
      <c r="N21" s="141"/>
      <c r="O21" s="141"/>
      <c r="P21" s="141"/>
      <c r="Q21" s="141"/>
      <c r="R21" s="141"/>
      <c r="S21" s="141"/>
      <c r="T21" s="142"/>
      <c r="U21" s="223"/>
      <c r="V21" s="224"/>
      <c r="W21" s="224"/>
      <c r="X21" s="224"/>
      <c r="Y21" s="224"/>
      <c r="Z21" s="224"/>
      <c r="AA21" s="224"/>
      <c r="AB21" s="224"/>
      <c r="AC21" s="224"/>
      <c r="AD21" s="224"/>
      <c r="AE21" s="224"/>
      <c r="AF21" s="224"/>
      <c r="AG21" s="224"/>
      <c r="AH21" s="224"/>
      <c r="AI21" s="224"/>
      <c r="AJ21" s="224"/>
      <c r="AK21" s="224"/>
      <c r="AL21" s="225"/>
      <c r="AM21" s="48"/>
      <c r="AN21" s="48"/>
      <c r="AO21" s="48"/>
      <c r="AP21" s="48"/>
      <c r="AQ21" s="48"/>
      <c r="AR21" s="48"/>
      <c r="AS21" s="48"/>
      <c r="AT21" s="48"/>
      <c r="AU21" s="48"/>
      <c r="AV21" s="48"/>
      <c r="AW21" s="48"/>
      <c r="AX21" s="48"/>
      <c r="AY21" s="48"/>
      <c r="AZ21" s="48"/>
      <c r="BA21" s="105" t="s">
        <v>150</v>
      </c>
      <c r="BB21" s="95" t="s">
        <v>151</v>
      </c>
      <c r="BC21" s="95" t="s">
        <v>152</v>
      </c>
      <c r="BD21" s="95" t="s">
        <v>202</v>
      </c>
      <c r="BE21" s="95" t="s">
        <v>268</v>
      </c>
      <c r="BF21" s="95" t="s">
        <v>203</v>
      </c>
      <c r="BG21" s="98" t="s">
        <v>23</v>
      </c>
    </row>
    <row r="22" spans="1:59" ht="19.5" customHeight="1">
      <c r="A22" s="48"/>
      <c r="B22" s="140"/>
      <c r="C22" s="141"/>
      <c r="D22" s="141"/>
      <c r="E22" s="141"/>
      <c r="F22" s="141"/>
      <c r="G22" s="141"/>
      <c r="H22" s="141"/>
      <c r="I22" s="141"/>
      <c r="J22" s="141"/>
      <c r="K22" s="141"/>
      <c r="L22" s="141"/>
      <c r="M22" s="141"/>
      <c r="N22" s="141"/>
      <c r="O22" s="141"/>
      <c r="P22" s="141"/>
      <c r="Q22" s="141"/>
      <c r="R22" s="141"/>
      <c r="S22" s="141"/>
      <c r="T22" s="142"/>
      <c r="U22" s="223"/>
      <c r="V22" s="224"/>
      <c r="W22" s="224"/>
      <c r="X22" s="224"/>
      <c r="Y22" s="224"/>
      <c r="Z22" s="224"/>
      <c r="AA22" s="224"/>
      <c r="AB22" s="224"/>
      <c r="AC22" s="224"/>
      <c r="AD22" s="224"/>
      <c r="AE22" s="224"/>
      <c r="AF22" s="224"/>
      <c r="AG22" s="224"/>
      <c r="AH22" s="224"/>
      <c r="AI22" s="224"/>
      <c r="AJ22" s="224"/>
      <c r="AK22" s="224"/>
      <c r="AL22" s="225"/>
      <c r="AM22" s="48"/>
      <c r="AN22" s="48"/>
      <c r="AO22" s="48"/>
      <c r="AP22" s="48"/>
      <c r="AQ22" s="48"/>
      <c r="AR22" s="48"/>
      <c r="AS22" s="48"/>
      <c r="AT22" s="48"/>
      <c r="AU22" s="48"/>
      <c r="AV22" s="48"/>
      <c r="AW22" s="48"/>
      <c r="AX22" s="48"/>
      <c r="AY22" s="48"/>
      <c r="AZ22" s="48"/>
      <c r="BA22" s="106" t="s">
        <v>153</v>
      </c>
      <c r="BB22" s="94" t="s">
        <v>151</v>
      </c>
      <c r="BC22" s="94" t="s">
        <v>152</v>
      </c>
      <c r="BD22" s="94" t="s">
        <v>204</v>
      </c>
      <c r="BE22" s="94" t="s">
        <v>269</v>
      </c>
      <c r="BF22" s="94" t="s">
        <v>205</v>
      </c>
      <c r="BG22" s="99" t="s">
        <v>23</v>
      </c>
    </row>
    <row r="23" spans="1:59" ht="19.5" customHeight="1">
      <c r="A23" s="48"/>
      <c r="B23" s="140"/>
      <c r="C23" s="141"/>
      <c r="D23" s="141"/>
      <c r="E23" s="141"/>
      <c r="F23" s="141"/>
      <c r="G23" s="141"/>
      <c r="H23" s="141"/>
      <c r="I23" s="141"/>
      <c r="J23" s="141"/>
      <c r="K23" s="141"/>
      <c r="L23" s="141"/>
      <c r="M23" s="141"/>
      <c r="N23" s="141"/>
      <c r="O23" s="141"/>
      <c r="P23" s="141"/>
      <c r="Q23" s="141"/>
      <c r="R23" s="141"/>
      <c r="S23" s="141"/>
      <c r="T23" s="142"/>
      <c r="U23" s="223"/>
      <c r="V23" s="224"/>
      <c r="W23" s="224"/>
      <c r="X23" s="224"/>
      <c r="Y23" s="224"/>
      <c r="Z23" s="224"/>
      <c r="AA23" s="224"/>
      <c r="AB23" s="224"/>
      <c r="AC23" s="224"/>
      <c r="AD23" s="224"/>
      <c r="AE23" s="224" t="s">
        <v>87</v>
      </c>
      <c r="AF23" s="224"/>
      <c r="AG23" s="224"/>
      <c r="AH23" s="224" t="s">
        <v>82</v>
      </c>
      <c r="AI23" s="224"/>
      <c r="AJ23" s="224"/>
      <c r="AK23" s="224"/>
      <c r="AL23" s="225"/>
      <c r="AM23" s="48"/>
      <c r="AN23" s="48"/>
      <c r="AO23" s="48"/>
      <c r="AP23" s="48"/>
      <c r="AQ23" s="48"/>
      <c r="AR23" s="48"/>
      <c r="AS23" s="48"/>
      <c r="AT23" s="48"/>
      <c r="AU23" s="48"/>
      <c r="AV23" s="48"/>
      <c r="AW23" s="48"/>
      <c r="AX23" s="48"/>
      <c r="AY23" s="48"/>
      <c r="AZ23" s="48"/>
      <c r="BA23" s="105" t="s">
        <v>154</v>
      </c>
      <c r="BB23" s="96" t="s">
        <v>206</v>
      </c>
      <c r="BC23" s="95" t="s">
        <v>207</v>
      </c>
      <c r="BD23" s="95" t="s">
        <v>208</v>
      </c>
      <c r="BE23" s="95" t="s">
        <v>270</v>
      </c>
      <c r="BF23" s="95" t="s">
        <v>155</v>
      </c>
      <c r="BG23" s="98" t="s">
        <v>156</v>
      </c>
    </row>
    <row r="24" spans="1:59" ht="19.5" customHeight="1">
      <c r="A24" s="48"/>
      <c r="B24" s="140"/>
      <c r="C24" s="141"/>
      <c r="D24" s="141"/>
      <c r="E24" s="141"/>
      <c r="F24" s="141"/>
      <c r="G24" s="141"/>
      <c r="H24" s="141"/>
      <c r="I24" s="141"/>
      <c r="J24" s="141"/>
      <c r="K24" s="141"/>
      <c r="L24" s="141"/>
      <c r="M24" s="141"/>
      <c r="N24" s="141"/>
      <c r="O24" s="141"/>
      <c r="P24" s="141"/>
      <c r="Q24" s="141"/>
      <c r="R24" s="141"/>
      <c r="S24" s="141"/>
      <c r="T24" s="142"/>
      <c r="U24" s="223"/>
      <c r="V24" s="224"/>
      <c r="W24" s="224"/>
      <c r="X24" s="224"/>
      <c r="Y24" s="224"/>
      <c r="Z24" s="224"/>
      <c r="AA24" s="224"/>
      <c r="AB24" s="224"/>
      <c r="AC24" s="224"/>
      <c r="AD24" s="224"/>
      <c r="AE24" s="224"/>
      <c r="AF24" s="224"/>
      <c r="AG24" s="224"/>
      <c r="AH24" s="224"/>
      <c r="AI24" s="224"/>
      <c r="AJ24" s="224"/>
      <c r="AK24" s="224"/>
      <c r="AL24" s="225"/>
      <c r="AM24" s="48"/>
      <c r="AN24" s="48"/>
      <c r="AO24" s="48"/>
      <c r="AP24" s="48"/>
      <c r="AQ24" s="48"/>
      <c r="AR24" s="48"/>
      <c r="AS24" s="48"/>
      <c r="AT24" s="48"/>
      <c r="AU24" s="48"/>
      <c r="AV24" s="48"/>
      <c r="AW24" s="48"/>
      <c r="AX24" s="48"/>
      <c r="AY24" s="48"/>
      <c r="AZ24" s="48"/>
      <c r="BA24" s="106" t="s">
        <v>157</v>
      </c>
      <c r="BB24" s="94" t="s">
        <v>271</v>
      </c>
      <c r="BC24" s="94" t="s">
        <v>207</v>
      </c>
      <c r="BD24" s="94" t="s">
        <v>209</v>
      </c>
      <c r="BE24" s="94" t="s">
        <v>272</v>
      </c>
      <c r="BF24" s="94" t="s">
        <v>210</v>
      </c>
      <c r="BG24" s="99" t="s">
        <v>156</v>
      </c>
    </row>
    <row r="25" spans="1:59" ht="19.5" customHeight="1">
      <c r="A25" s="48"/>
      <c r="B25" s="140"/>
      <c r="C25" s="141"/>
      <c r="D25" s="141"/>
      <c r="E25" s="141"/>
      <c r="F25" s="141"/>
      <c r="G25" s="141"/>
      <c r="H25" s="141"/>
      <c r="I25" s="141"/>
      <c r="J25" s="141"/>
      <c r="K25" s="141"/>
      <c r="L25" s="141"/>
      <c r="M25" s="141"/>
      <c r="N25" s="141"/>
      <c r="O25" s="141"/>
      <c r="P25" s="141"/>
      <c r="Q25" s="141"/>
      <c r="R25" s="141"/>
      <c r="S25" s="141"/>
      <c r="T25" s="142"/>
      <c r="U25" s="223"/>
      <c r="V25" s="224"/>
      <c r="W25" s="224"/>
      <c r="X25" s="224"/>
      <c r="Y25" s="224"/>
      <c r="Z25" s="224"/>
      <c r="AA25" s="224"/>
      <c r="AB25" s="224"/>
      <c r="AC25" s="224"/>
      <c r="AD25" s="224"/>
      <c r="AE25" s="224"/>
      <c r="AF25" s="224"/>
      <c r="AG25" s="224"/>
      <c r="AH25" s="224"/>
      <c r="AI25" s="224"/>
      <c r="AJ25" s="224"/>
      <c r="AK25" s="224"/>
      <c r="AL25" s="225"/>
      <c r="AM25" s="48"/>
      <c r="AN25" s="48"/>
      <c r="AO25" s="48"/>
      <c r="AP25" s="48"/>
      <c r="AQ25" s="48"/>
      <c r="AR25" s="48"/>
      <c r="AS25" s="48"/>
      <c r="AT25" s="48"/>
      <c r="AU25" s="48"/>
      <c r="AV25" s="48"/>
      <c r="AW25" s="48"/>
      <c r="AX25" s="48"/>
      <c r="AY25" s="48"/>
      <c r="AZ25" s="48"/>
      <c r="BA25" s="105" t="s">
        <v>158</v>
      </c>
      <c r="BB25" s="95" t="s">
        <v>271</v>
      </c>
      <c r="BC25" s="95" t="s">
        <v>207</v>
      </c>
      <c r="BD25" s="95" t="s">
        <v>211</v>
      </c>
      <c r="BE25" s="95" t="s">
        <v>273</v>
      </c>
      <c r="BF25" s="95" t="s">
        <v>212</v>
      </c>
      <c r="BG25" s="98" t="s">
        <v>156</v>
      </c>
    </row>
    <row r="26" spans="1:59" ht="19.5" customHeight="1">
      <c r="A26" s="48"/>
      <c r="B26" s="140"/>
      <c r="C26" s="141"/>
      <c r="D26" s="141"/>
      <c r="E26" s="141"/>
      <c r="F26" s="141"/>
      <c r="G26" s="141"/>
      <c r="H26" s="141"/>
      <c r="I26" s="141"/>
      <c r="J26" s="141"/>
      <c r="K26" s="141"/>
      <c r="L26" s="141"/>
      <c r="M26" s="141"/>
      <c r="N26" s="141"/>
      <c r="O26" s="141"/>
      <c r="P26" s="141"/>
      <c r="Q26" s="141"/>
      <c r="R26" s="141"/>
      <c r="S26" s="141"/>
      <c r="T26" s="142"/>
      <c r="U26" s="223"/>
      <c r="V26" s="224"/>
      <c r="W26" s="224"/>
      <c r="X26" s="224"/>
      <c r="Y26" s="224"/>
      <c r="Z26" s="224"/>
      <c r="AA26" s="224"/>
      <c r="AB26" s="224"/>
      <c r="AC26" s="224"/>
      <c r="AD26" s="224"/>
      <c r="AE26" s="224"/>
      <c r="AF26" s="224"/>
      <c r="AG26" s="224"/>
      <c r="AH26" s="224"/>
      <c r="AI26" s="224"/>
      <c r="AJ26" s="224"/>
      <c r="AK26" s="224"/>
      <c r="AL26" s="225"/>
      <c r="AM26" s="48"/>
      <c r="AN26" s="48"/>
      <c r="AO26" s="48"/>
      <c r="AP26" s="48"/>
      <c r="AQ26" s="48"/>
      <c r="AR26" s="48"/>
      <c r="AS26" s="48"/>
      <c r="AT26" s="48"/>
      <c r="AU26" s="48"/>
      <c r="AV26" s="48"/>
      <c r="AW26" s="48"/>
      <c r="AX26" s="48"/>
      <c r="AY26" s="48"/>
      <c r="AZ26" s="48"/>
      <c r="BA26" s="106" t="s">
        <v>213</v>
      </c>
      <c r="BB26" s="94" t="s">
        <v>214</v>
      </c>
      <c r="BC26" s="94" t="s">
        <v>215</v>
      </c>
      <c r="BD26" s="94" t="s">
        <v>216</v>
      </c>
      <c r="BE26" s="94" t="s">
        <v>274</v>
      </c>
      <c r="BF26" s="94" t="s">
        <v>217</v>
      </c>
      <c r="BG26" s="99" t="s">
        <v>218</v>
      </c>
    </row>
    <row r="27" spans="1:59" ht="19.5" customHeight="1" thickBot="1">
      <c r="A27" s="48"/>
      <c r="B27" s="140"/>
      <c r="C27" s="141"/>
      <c r="D27" s="141"/>
      <c r="E27" s="141"/>
      <c r="F27" s="141"/>
      <c r="G27" s="141"/>
      <c r="H27" s="141"/>
      <c r="I27" s="141"/>
      <c r="J27" s="141"/>
      <c r="K27" s="141"/>
      <c r="L27" s="141"/>
      <c r="M27" s="141"/>
      <c r="N27" s="141"/>
      <c r="O27" s="141"/>
      <c r="P27" s="141"/>
      <c r="Q27" s="141"/>
      <c r="R27" s="141"/>
      <c r="S27" s="141"/>
      <c r="T27" s="142"/>
      <c r="U27" s="223"/>
      <c r="V27" s="224"/>
      <c r="W27" s="224"/>
      <c r="X27" s="224"/>
      <c r="Y27" s="224"/>
      <c r="Z27" s="224"/>
      <c r="AA27" s="224"/>
      <c r="AB27" s="224"/>
      <c r="AC27" s="224"/>
      <c r="AD27" s="224"/>
      <c r="AE27" s="224"/>
      <c r="AF27" s="224"/>
      <c r="AG27" s="224"/>
      <c r="AH27" s="224"/>
      <c r="AI27" s="224"/>
      <c r="AJ27" s="224"/>
      <c r="AK27" s="224"/>
      <c r="AL27" s="225"/>
      <c r="AM27" s="48"/>
      <c r="AN27" s="48"/>
      <c r="AO27" s="48"/>
      <c r="AP27" s="48"/>
      <c r="AQ27" s="48"/>
      <c r="AR27" s="48"/>
      <c r="AS27" s="48"/>
      <c r="AT27" s="48"/>
      <c r="AU27" s="48"/>
      <c r="AV27" s="48"/>
      <c r="AW27" s="48"/>
      <c r="AX27" s="48"/>
      <c r="AY27" s="48"/>
      <c r="AZ27" s="48"/>
      <c r="BA27" s="107" t="s">
        <v>219</v>
      </c>
      <c r="BB27" s="108" t="s">
        <v>214</v>
      </c>
      <c r="BC27" s="108" t="s">
        <v>215</v>
      </c>
      <c r="BD27" s="108" t="s">
        <v>220</v>
      </c>
      <c r="BE27" s="108" t="s">
        <v>275</v>
      </c>
      <c r="BF27" s="108" t="s">
        <v>221</v>
      </c>
      <c r="BG27" s="101" t="s">
        <v>218</v>
      </c>
    </row>
    <row r="28" spans="1:59" ht="19.5" customHeight="1">
      <c r="A28" s="48"/>
      <c r="B28" s="140"/>
      <c r="C28" s="141"/>
      <c r="D28" s="141"/>
      <c r="E28" s="141"/>
      <c r="F28" s="141"/>
      <c r="G28" s="141"/>
      <c r="H28" s="141"/>
      <c r="I28" s="141"/>
      <c r="J28" s="141"/>
      <c r="K28" s="141"/>
      <c r="L28" s="141"/>
      <c r="M28" s="141"/>
      <c r="N28" s="141"/>
      <c r="O28" s="141"/>
      <c r="P28" s="141"/>
      <c r="Q28" s="141"/>
      <c r="R28" s="141"/>
      <c r="S28" s="141"/>
      <c r="T28" s="142"/>
      <c r="U28" s="223"/>
      <c r="V28" s="224"/>
      <c r="W28" s="224"/>
      <c r="X28" s="224"/>
      <c r="Y28" s="224"/>
      <c r="Z28" s="224"/>
      <c r="AA28" s="224"/>
      <c r="AB28" s="224"/>
      <c r="AC28" s="224"/>
      <c r="AD28" s="224"/>
      <c r="AE28" s="224"/>
      <c r="AF28" s="224"/>
      <c r="AG28" s="224"/>
      <c r="AH28" s="224"/>
      <c r="AI28" s="224"/>
      <c r="AJ28" s="224"/>
      <c r="AK28" s="224"/>
      <c r="AL28" s="225"/>
      <c r="AM28" s="48"/>
      <c r="AN28" s="48"/>
      <c r="AO28" s="48"/>
      <c r="AP28" s="48"/>
      <c r="AQ28" s="48"/>
      <c r="AR28" s="48"/>
      <c r="AS28" s="48"/>
      <c r="AT28" s="48"/>
      <c r="AU28" s="48"/>
      <c r="AV28" s="48"/>
      <c r="AW28" s="48"/>
      <c r="AX28" s="48"/>
      <c r="AY28" s="48"/>
      <c r="AZ28" s="48"/>
      <c r="BA28" s="64"/>
      <c r="BB28" s="51"/>
      <c r="BC28" s="51"/>
      <c r="BD28" s="65"/>
      <c r="BE28" s="51"/>
      <c r="BF28" s="65"/>
      <c r="BG28" s="51"/>
    </row>
    <row r="29" spans="1:59" ht="19.5" customHeight="1">
      <c r="A29" s="48"/>
      <c r="B29" s="140"/>
      <c r="C29" s="141"/>
      <c r="D29" s="141"/>
      <c r="E29" s="141"/>
      <c r="F29" s="141"/>
      <c r="G29" s="141"/>
      <c r="H29" s="141"/>
      <c r="I29" s="141"/>
      <c r="J29" s="141"/>
      <c r="K29" s="141"/>
      <c r="L29" s="141"/>
      <c r="M29" s="141"/>
      <c r="N29" s="141"/>
      <c r="O29" s="141"/>
      <c r="P29" s="141"/>
      <c r="Q29" s="141"/>
      <c r="R29" s="141"/>
      <c r="S29" s="141"/>
      <c r="T29" s="142"/>
      <c r="U29" s="223"/>
      <c r="V29" s="224"/>
      <c r="W29" s="224"/>
      <c r="X29" s="224"/>
      <c r="Y29" s="224"/>
      <c r="Z29" s="224"/>
      <c r="AA29" s="224"/>
      <c r="AB29" s="224"/>
      <c r="AC29" s="224"/>
      <c r="AD29" s="224"/>
      <c r="AE29" s="224"/>
      <c r="AF29" s="224"/>
      <c r="AG29" s="224"/>
      <c r="AH29" s="224"/>
      <c r="AI29" s="224"/>
      <c r="AJ29" s="224"/>
      <c r="AK29" s="224"/>
      <c r="AL29" s="225"/>
      <c r="AM29" s="48"/>
      <c r="AN29" s="48"/>
      <c r="AO29" s="48"/>
      <c r="AP29" s="48"/>
      <c r="AQ29" s="48"/>
      <c r="AR29" s="48"/>
      <c r="AS29" s="48"/>
      <c r="AT29" s="48"/>
      <c r="AU29" s="48"/>
      <c r="AV29" s="48"/>
      <c r="AW29" s="48"/>
      <c r="AX29" s="48"/>
      <c r="AY29" s="48"/>
      <c r="AZ29" s="48"/>
      <c r="BA29" s="54" t="s">
        <v>88</v>
      </c>
      <c r="BB29" s="54" t="s">
        <v>89</v>
      </c>
      <c r="BC29" s="55" t="s">
        <v>90</v>
      </c>
      <c r="BD29" s="54" t="s">
        <v>91</v>
      </c>
      <c r="BE29" s="54" t="s">
        <v>92</v>
      </c>
      <c r="BF29" s="54" t="s">
        <v>93</v>
      </c>
      <c r="BG29" s="54" t="s">
        <v>94</v>
      </c>
    </row>
    <row r="30" spans="1:59" ht="19.5" customHeight="1">
      <c r="A30" s="48"/>
      <c r="B30" s="140"/>
      <c r="C30" s="141"/>
      <c r="D30" s="141"/>
      <c r="E30" s="141"/>
      <c r="F30" s="141"/>
      <c r="G30" s="141"/>
      <c r="H30" s="141"/>
      <c r="I30" s="141"/>
      <c r="J30" s="141"/>
      <c r="K30" s="141"/>
      <c r="L30" s="141"/>
      <c r="M30" s="141"/>
      <c r="N30" s="141"/>
      <c r="O30" s="141"/>
      <c r="P30" s="141"/>
      <c r="Q30" s="141"/>
      <c r="R30" s="141"/>
      <c r="S30" s="141"/>
      <c r="T30" s="142"/>
      <c r="U30" s="223"/>
      <c r="V30" s="224"/>
      <c r="W30" s="224"/>
      <c r="X30" s="224"/>
      <c r="Y30" s="224"/>
      <c r="Z30" s="224"/>
      <c r="AA30" s="224"/>
      <c r="AB30" s="224"/>
      <c r="AC30" s="224"/>
      <c r="AD30" s="224"/>
      <c r="AE30" s="224"/>
      <c r="AF30" s="224"/>
      <c r="AG30" s="224"/>
      <c r="AH30" s="224"/>
      <c r="AI30" s="224"/>
      <c r="AJ30" s="224"/>
      <c r="AK30" s="224"/>
      <c r="AL30" s="225"/>
      <c r="AM30" s="48"/>
      <c r="AN30" s="48"/>
      <c r="AO30" s="48"/>
      <c r="AP30" s="48"/>
      <c r="AQ30" s="48"/>
      <c r="AR30" s="48"/>
      <c r="AS30" s="48"/>
      <c r="AT30" s="48"/>
      <c r="AU30" s="48"/>
      <c r="AV30" s="48"/>
      <c r="AW30" s="48"/>
      <c r="AX30" s="48"/>
      <c r="AY30" s="48"/>
      <c r="AZ30" s="48"/>
      <c r="BA30" s="57" t="s">
        <v>101</v>
      </c>
      <c r="BB30" s="52" t="s">
        <v>96</v>
      </c>
      <c r="BC30" s="52" t="s">
        <v>96</v>
      </c>
      <c r="BD30" s="51" t="s">
        <v>107</v>
      </c>
      <c r="BE30" s="51" t="s">
        <v>107</v>
      </c>
      <c r="BF30" s="52" t="s">
        <v>109</v>
      </c>
      <c r="BG30" s="52" t="s">
        <v>96</v>
      </c>
    </row>
    <row r="31" spans="1:59" ht="19.5" customHeight="1">
      <c r="A31" s="48"/>
      <c r="B31" s="140"/>
      <c r="C31" s="141"/>
      <c r="D31" s="141"/>
      <c r="E31" s="141"/>
      <c r="F31" s="141"/>
      <c r="G31" s="141"/>
      <c r="H31" s="141"/>
      <c r="I31" s="141"/>
      <c r="J31" s="141"/>
      <c r="K31" s="141"/>
      <c r="L31" s="141"/>
      <c r="M31" s="141"/>
      <c r="N31" s="141"/>
      <c r="O31" s="141"/>
      <c r="P31" s="141"/>
      <c r="Q31" s="141"/>
      <c r="R31" s="141"/>
      <c r="S31" s="141"/>
      <c r="T31" s="142"/>
      <c r="U31" s="223"/>
      <c r="V31" s="224"/>
      <c r="W31" s="224"/>
      <c r="X31" s="224"/>
      <c r="Y31" s="224"/>
      <c r="Z31" s="224"/>
      <c r="AA31" s="224"/>
      <c r="AB31" s="224"/>
      <c r="AC31" s="224"/>
      <c r="AD31" s="224"/>
      <c r="AE31" s="224"/>
      <c r="AF31" s="224"/>
      <c r="AG31" s="224"/>
      <c r="AH31" s="224"/>
      <c r="AI31" s="224"/>
      <c r="AJ31" s="224"/>
      <c r="AK31" s="224"/>
      <c r="AL31" s="225"/>
      <c r="AM31" s="48"/>
      <c r="AN31" s="48"/>
      <c r="AO31" s="48"/>
      <c r="AP31" s="48"/>
      <c r="AQ31" s="48"/>
      <c r="AR31" s="48"/>
      <c r="AS31" s="48"/>
      <c r="AT31" s="48"/>
      <c r="AU31" s="48"/>
      <c r="AV31" s="48"/>
      <c r="AW31" s="48"/>
      <c r="AX31" s="48"/>
      <c r="AY31" s="48"/>
      <c r="AZ31" s="48"/>
      <c r="BA31" s="57" t="s">
        <v>102</v>
      </c>
      <c r="BB31" s="52" t="s">
        <v>97</v>
      </c>
      <c r="BC31" s="52" t="s">
        <v>97</v>
      </c>
      <c r="BD31" s="52" t="s">
        <v>108</v>
      </c>
      <c r="BE31" s="52" t="s">
        <v>108</v>
      </c>
      <c r="BF31" s="51" t="s">
        <v>107</v>
      </c>
      <c r="BG31" s="52" t="s">
        <v>97</v>
      </c>
    </row>
    <row r="32" spans="1:59" ht="19.5" customHeight="1">
      <c r="A32" s="48"/>
      <c r="B32" s="140"/>
      <c r="C32" s="141"/>
      <c r="D32" s="141"/>
      <c r="E32" s="141"/>
      <c r="F32" s="141"/>
      <c r="G32" s="141"/>
      <c r="H32" s="141"/>
      <c r="I32" s="141"/>
      <c r="J32" s="141"/>
      <c r="K32" s="141"/>
      <c r="L32" s="141"/>
      <c r="M32" s="141"/>
      <c r="N32" s="141"/>
      <c r="O32" s="141"/>
      <c r="P32" s="141"/>
      <c r="Q32" s="141"/>
      <c r="R32" s="141"/>
      <c r="S32" s="141"/>
      <c r="T32" s="142"/>
      <c r="U32" s="223"/>
      <c r="V32" s="224"/>
      <c r="W32" s="224"/>
      <c r="X32" s="224"/>
      <c r="Y32" s="224"/>
      <c r="Z32" s="224"/>
      <c r="AA32" s="224"/>
      <c r="AB32" s="224"/>
      <c r="AC32" s="224"/>
      <c r="AD32" s="224"/>
      <c r="AE32" s="224"/>
      <c r="AF32" s="224"/>
      <c r="AG32" s="224"/>
      <c r="AH32" s="224"/>
      <c r="AI32" s="224"/>
      <c r="AJ32" s="224"/>
      <c r="AK32" s="224"/>
      <c r="AL32" s="225"/>
      <c r="AM32" s="48"/>
      <c r="AN32" s="48"/>
      <c r="AO32" s="48"/>
      <c r="AP32" s="48"/>
      <c r="AQ32" s="48"/>
      <c r="AR32" s="48"/>
      <c r="AS32" s="48"/>
      <c r="AT32" s="48"/>
      <c r="AU32" s="48"/>
      <c r="AV32" s="48"/>
      <c r="AW32" s="48"/>
      <c r="AX32" s="48"/>
      <c r="AY32" s="48"/>
      <c r="AZ32" s="48"/>
      <c r="BA32" s="57" t="s">
        <v>99</v>
      </c>
      <c r="BB32" s="53"/>
      <c r="BC32" s="53"/>
      <c r="BD32" s="53"/>
      <c r="BE32" s="52" t="s">
        <v>109</v>
      </c>
      <c r="BF32" s="52" t="s">
        <v>108</v>
      </c>
      <c r="BG32" s="53"/>
    </row>
    <row r="33" spans="1:59" ht="19.5" customHeight="1">
      <c r="A33" s="48"/>
      <c r="B33" s="140"/>
      <c r="C33" s="141"/>
      <c r="D33" s="141"/>
      <c r="E33" s="141"/>
      <c r="F33" s="141"/>
      <c r="G33" s="141"/>
      <c r="H33" s="141"/>
      <c r="I33" s="141"/>
      <c r="J33" s="141"/>
      <c r="K33" s="141"/>
      <c r="L33" s="141"/>
      <c r="M33" s="141"/>
      <c r="N33" s="141"/>
      <c r="O33" s="141"/>
      <c r="P33" s="141"/>
      <c r="Q33" s="141"/>
      <c r="R33" s="141"/>
      <c r="S33" s="141"/>
      <c r="T33" s="142"/>
      <c r="U33" s="223"/>
      <c r="V33" s="224"/>
      <c r="W33" s="224"/>
      <c r="X33" s="224"/>
      <c r="Y33" s="224"/>
      <c r="Z33" s="224"/>
      <c r="AA33" s="224"/>
      <c r="AB33" s="224"/>
      <c r="AC33" s="224"/>
      <c r="AD33" s="224"/>
      <c r="AE33" s="224"/>
      <c r="AF33" s="224"/>
      <c r="AG33" s="224"/>
      <c r="AH33" s="224"/>
      <c r="AI33" s="224"/>
      <c r="AJ33" s="224"/>
      <c r="AK33" s="224"/>
      <c r="AL33" s="225"/>
      <c r="AM33" s="48"/>
      <c r="AN33" s="48"/>
      <c r="AO33" s="48"/>
      <c r="AP33" s="48"/>
      <c r="AQ33" s="48"/>
      <c r="AR33" s="48"/>
      <c r="AS33" s="48"/>
      <c r="AT33" s="48"/>
      <c r="AU33" s="48"/>
      <c r="AV33" s="48"/>
      <c r="AW33" s="48"/>
      <c r="AX33" s="48"/>
      <c r="AY33" s="48"/>
      <c r="AZ33" s="48"/>
      <c r="BA33" s="56" t="s">
        <v>103</v>
      </c>
      <c r="BB33" s="53"/>
      <c r="BC33" s="53"/>
      <c r="BD33" s="53"/>
      <c r="BE33" s="52" t="s">
        <v>110</v>
      </c>
      <c r="BF33" s="53"/>
      <c r="BG33" s="53"/>
    </row>
    <row r="34" spans="1:59" ht="19.5" customHeight="1">
      <c r="A34" s="48"/>
      <c r="B34" s="140"/>
      <c r="C34" s="141"/>
      <c r="D34" s="141"/>
      <c r="E34" s="141"/>
      <c r="F34" s="141"/>
      <c r="G34" s="141"/>
      <c r="H34" s="141"/>
      <c r="I34" s="141"/>
      <c r="J34" s="141"/>
      <c r="K34" s="141"/>
      <c r="L34" s="141"/>
      <c r="M34" s="141"/>
      <c r="N34" s="141"/>
      <c r="O34" s="141"/>
      <c r="P34" s="141"/>
      <c r="Q34" s="141"/>
      <c r="R34" s="141"/>
      <c r="S34" s="141"/>
      <c r="T34" s="142"/>
      <c r="U34" s="223"/>
      <c r="V34" s="224"/>
      <c r="W34" s="224"/>
      <c r="X34" s="224"/>
      <c r="Y34" s="224"/>
      <c r="Z34" s="224"/>
      <c r="AA34" s="224"/>
      <c r="AB34" s="224"/>
      <c r="AC34" s="224"/>
      <c r="AD34" s="224"/>
      <c r="AE34" s="224"/>
      <c r="AF34" s="224"/>
      <c r="AG34" s="224"/>
      <c r="AH34" s="224"/>
      <c r="AI34" s="224"/>
      <c r="AJ34" s="224"/>
      <c r="AK34" s="224"/>
      <c r="AL34" s="225"/>
      <c r="AM34" s="48"/>
      <c r="AN34" s="48"/>
      <c r="AO34" s="48"/>
      <c r="AP34" s="48"/>
      <c r="AQ34" s="48"/>
      <c r="AR34" s="48"/>
      <c r="AS34" s="48"/>
      <c r="AT34" s="48"/>
      <c r="AU34" s="48"/>
      <c r="AV34" s="48"/>
      <c r="AW34" s="48"/>
      <c r="AX34" s="48"/>
      <c r="AY34" s="48"/>
      <c r="AZ34" s="48"/>
      <c r="BA34" s="56" t="s">
        <v>104</v>
      </c>
      <c r="BB34" s="53"/>
      <c r="BC34" s="53"/>
      <c r="BD34" s="53"/>
      <c r="BE34" s="52" t="s">
        <v>95</v>
      </c>
      <c r="BF34" s="53"/>
      <c r="BG34" s="53"/>
    </row>
    <row r="35" spans="1:59" ht="30.75" customHeight="1">
      <c r="A35" s="48"/>
      <c r="B35" s="129" t="s">
        <v>111</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1"/>
      <c r="AM35" s="48"/>
      <c r="AN35" s="48"/>
      <c r="AO35" s="48"/>
      <c r="AP35" s="48"/>
      <c r="AQ35" s="48"/>
      <c r="AR35" s="48"/>
      <c r="AS35" s="48"/>
      <c r="AT35" s="48"/>
      <c r="AU35" s="48"/>
      <c r="AV35" s="48"/>
      <c r="AW35" s="48"/>
      <c r="AX35" s="48"/>
      <c r="AY35" s="48"/>
      <c r="AZ35" s="48"/>
      <c r="BA35" s="56" t="s">
        <v>105</v>
      </c>
      <c r="BB35" s="53"/>
      <c r="BC35" s="53"/>
      <c r="BD35" s="53"/>
      <c r="BE35" s="53"/>
      <c r="BF35" s="53"/>
      <c r="BG35" s="53"/>
    </row>
    <row r="36" spans="1:59" s="35" customFormat="1" ht="41.25" customHeight="1">
      <c r="A36" s="41"/>
      <c r="B36" s="136" t="s">
        <v>80</v>
      </c>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41"/>
      <c r="AN36" s="41"/>
      <c r="AO36" s="41"/>
      <c r="AP36" s="41"/>
      <c r="AQ36" s="41"/>
      <c r="AR36" s="41"/>
      <c r="AS36" s="41"/>
      <c r="AT36" s="41"/>
      <c r="AU36" s="41"/>
      <c r="AV36" s="41"/>
      <c r="AW36" s="41"/>
      <c r="AX36" s="41"/>
      <c r="AY36" s="41"/>
      <c r="AZ36" s="41"/>
      <c r="BA36" s="73" t="s">
        <v>106</v>
      </c>
      <c r="BB36" s="72"/>
      <c r="BC36" s="72"/>
      <c r="BD36" s="72"/>
      <c r="BE36" s="72"/>
      <c r="BF36" s="72"/>
      <c r="BG36" s="72"/>
    </row>
    <row r="37" spans="1:59" ht="27" customHeight="1">
      <c r="A37" s="48"/>
      <c r="B37" s="244" t="s">
        <v>222</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48"/>
      <c r="AN37" s="48"/>
      <c r="AO37" s="48"/>
      <c r="AP37" s="48"/>
      <c r="AQ37" s="48"/>
      <c r="AR37" s="48"/>
      <c r="AS37" s="48"/>
      <c r="AT37" s="48"/>
      <c r="AU37" s="48"/>
      <c r="AV37" s="48"/>
      <c r="AW37" s="48"/>
      <c r="AX37" s="48"/>
      <c r="AY37" s="48"/>
      <c r="AZ37" s="48"/>
      <c r="BA37" s="56"/>
      <c r="BB37" s="53"/>
      <c r="BC37" s="53"/>
      <c r="BD37" s="53"/>
      <c r="BE37" s="53"/>
      <c r="BF37" s="53"/>
      <c r="BG37" s="53"/>
    </row>
    <row r="38" spans="1:59" s="35" customFormat="1" ht="21.75" customHeight="1">
      <c r="A38" s="41"/>
      <c r="B38" s="139" t="s">
        <v>77</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41"/>
      <c r="AN38" s="41"/>
      <c r="AO38" s="41"/>
      <c r="AP38" s="41"/>
      <c r="AQ38" s="41"/>
      <c r="AR38" s="41"/>
      <c r="AS38" s="41"/>
      <c r="AT38" s="41"/>
      <c r="AU38" s="41"/>
      <c r="AV38" s="41"/>
      <c r="AW38" s="41"/>
      <c r="AX38" s="41"/>
      <c r="AY38" s="41"/>
      <c r="AZ38" s="41"/>
      <c r="BA38" s="74"/>
      <c r="BB38" s="72"/>
      <c r="BC38" s="72"/>
      <c r="BD38" s="72"/>
      <c r="BE38" s="72"/>
      <c r="BF38" s="72"/>
      <c r="BG38" s="72"/>
    </row>
    <row r="39" spans="1:52" ht="25.5" customHeight="1">
      <c r="A39" s="48"/>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48"/>
      <c r="AN39" s="48"/>
      <c r="AO39" s="48"/>
      <c r="AP39" s="48"/>
      <c r="AQ39" s="48"/>
      <c r="AR39" s="48"/>
      <c r="AS39" s="48"/>
      <c r="AT39" s="48"/>
      <c r="AU39" s="48"/>
      <c r="AV39" s="48"/>
      <c r="AW39" s="48"/>
      <c r="AX39" s="48"/>
      <c r="AY39" s="48"/>
      <c r="AZ39" s="48"/>
    </row>
    <row r="40" spans="1:52" s="35" customFormat="1" ht="14.25" customHeight="1">
      <c r="A40" s="41"/>
      <c r="B40" s="160" t="s">
        <v>72</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41"/>
      <c r="AN40" s="41"/>
      <c r="AO40" s="41"/>
      <c r="AP40" s="41"/>
      <c r="AQ40" s="41"/>
      <c r="AR40" s="41"/>
      <c r="AS40" s="41"/>
      <c r="AT40" s="41"/>
      <c r="AU40" s="41"/>
      <c r="AV40" s="41"/>
      <c r="AW40" s="41"/>
      <c r="AX40" s="41"/>
      <c r="AY40" s="41"/>
      <c r="AZ40" s="41"/>
    </row>
    <row r="41" spans="1:52" s="35" customFormat="1" ht="19.5">
      <c r="A41" s="41"/>
      <c r="B41" s="124" t="s">
        <v>75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41"/>
      <c r="AN41" s="41"/>
      <c r="AO41" s="41"/>
      <c r="AP41" s="41"/>
      <c r="AQ41" s="41"/>
      <c r="AR41" s="41"/>
      <c r="AS41" s="41"/>
      <c r="AT41" s="41"/>
      <c r="AU41" s="41"/>
      <c r="AV41" s="41"/>
      <c r="AW41" s="41"/>
      <c r="AX41" s="41"/>
      <c r="AY41" s="41"/>
      <c r="AZ41" s="41"/>
    </row>
    <row r="42" spans="1:52" ht="29.25" customHeight="1">
      <c r="A42" s="4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48"/>
      <c r="AN42" s="48"/>
      <c r="AO42" s="48"/>
      <c r="AP42" s="48"/>
      <c r="AQ42" s="48"/>
      <c r="AR42" s="48"/>
      <c r="AS42" s="48"/>
      <c r="AT42" s="48"/>
      <c r="AU42" s="48"/>
      <c r="AV42" s="48"/>
      <c r="AW42" s="48"/>
      <c r="AX42" s="48"/>
      <c r="AY42" s="48"/>
      <c r="AZ42" s="48"/>
    </row>
    <row r="43" spans="1:52" s="35" customFormat="1" ht="19.5">
      <c r="A43" s="41"/>
      <c r="B43" s="133" t="s">
        <v>74</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41"/>
      <c r="AN43" s="41"/>
      <c r="AO43" s="41"/>
      <c r="AP43" s="41"/>
      <c r="AQ43" s="41"/>
      <c r="AR43" s="41"/>
      <c r="AS43" s="41"/>
      <c r="AT43" s="41"/>
      <c r="AU43" s="41"/>
      <c r="AV43" s="41"/>
      <c r="AW43" s="41"/>
      <c r="AX43" s="41"/>
      <c r="AY43" s="41"/>
      <c r="AZ43" s="41"/>
    </row>
    <row r="44" spans="1:52" ht="36.75" customHeight="1">
      <c r="A44" s="48"/>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48"/>
      <c r="AN44" s="48"/>
      <c r="AO44" s="48"/>
      <c r="AP44" s="48"/>
      <c r="AQ44" s="48"/>
      <c r="AR44" s="48"/>
      <c r="AS44" s="48"/>
      <c r="AT44" s="48"/>
      <c r="AU44" s="48"/>
      <c r="AV44" s="48"/>
      <c r="AW44" s="48"/>
      <c r="AX44" s="48"/>
      <c r="AY44" s="48"/>
      <c r="AZ44" s="48"/>
    </row>
    <row r="45" spans="1:52" s="35" customFormat="1" ht="19.5" customHeight="1">
      <c r="A45" s="41"/>
      <c r="B45" s="160" t="s">
        <v>66</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41"/>
      <c r="AN45" s="41"/>
      <c r="AO45" s="41"/>
      <c r="AP45" s="41"/>
      <c r="AQ45" s="41"/>
      <c r="AR45" s="41"/>
      <c r="AS45" s="41"/>
      <c r="AT45" s="41"/>
      <c r="AU45" s="41"/>
      <c r="AV45" s="41"/>
      <c r="AW45" s="41"/>
      <c r="AX45" s="41"/>
      <c r="AY45" s="41"/>
      <c r="AZ45" s="41"/>
    </row>
    <row r="46" spans="1:52" s="35" customFormat="1" ht="19.5">
      <c r="A46" s="41"/>
      <c r="B46" s="159" t="s">
        <v>67</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41"/>
      <c r="AL46" s="41"/>
      <c r="AM46" s="41"/>
      <c r="AN46" s="41"/>
      <c r="AO46" s="41"/>
      <c r="AP46" s="41"/>
      <c r="AQ46" s="41"/>
      <c r="AR46" s="41"/>
      <c r="AS46" s="41"/>
      <c r="AT46" s="41"/>
      <c r="AU46" s="41"/>
      <c r="AV46" s="41"/>
      <c r="AW46" s="41"/>
      <c r="AX46" s="41"/>
      <c r="AY46" s="41"/>
      <c r="AZ46" s="41"/>
    </row>
    <row r="47" spans="1:52" s="35" customFormat="1" ht="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75"/>
      <c r="AN47" s="41"/>
      <c r="AO47" s="41"/>
      <c r="AP47" s="41"/>
      <c r="AQ47" s="41"/>
      <c r="AR47" s="41"/>
      <c r="AS47" s="41"/>
      <c r="AT47" s="41"/>
      <c r="AU47" s="41"/>
      <c r="AV47" s="41"/>
      <c r="AW47" s="41"/>
      <c r="AX47" s="41"/>
      <c r="AY47" s="41"/>
      <c r="AZ47" s="41"/>
    </row>
    <row r="48" spans="1:53" s="35" customFormat="1" ht="19.5">
      <c r="A48" s="41"/>
      <c r="B48" s="134" t="s">
        <v>68</v>
      </c>
      <c r="C48" s="134"/>
      <c r="D48" s="134"/>
      <c r="E48" s="134"/>
      <c r="F48" s="134"/>
      <c r="G48" s="134"/>
      <c r="H48" s="134"/>
      <c r="I48" s="125"/>
      <c r="J48" s="125"/>
      <c r="K48" s="125"/>
      <c r="L48" s="125"/>
      <c r="M48" s="125"/>
      <c r="N48" s="125"/>
      <c r="O48" s="125"/>
      <c r="P48" s="125"/>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41"/>
      <c r="AN48" s="41"/>
      <c r="AO48" s="41"/>
      <c r="AP48" s="41"/>
      <c r="AQ48" s="41"/>
      <c r="AR48" s="41"/>
      <c r="AS48" s="41"/>
      <c r="AT48" s="41"/>
      <c r="AU48" s="41"/>
      <c r="AV48" s="41"/>
      <c r="AW48" s="41"/>
      <c r="AX48" s="41"/>
      <c r="AY48" s="41"/>
      <c r="AZ48" s="41"/>
      <c r="BA48" s="35" t="s">
        <v>88</v>
      </c>
    </row>
    <row r="49" spans="1:53" s="35" customFormat="1" ht="15">
      <c r="A49" s="41"/>
      <c r="B49" s="41"/>
      <c r="C49" s="41"/>
      <c r="D49" s="41"/>
      <c r="E49" s="41"/>
      <c r="F49" s="41"/>
      <c r="G49" s="41"/>
      <c r="H49" s="41"/>
      <c r="I49" s="41"/>
      <c r="J49" s="76" t="s">
        <v>11</v>
      </c>
      <c r="K49" s="41"/>
      <c r="L49" s="41"/>
      <c r="M49" s="41"/>
      <c r="N49" s="41"/>
      <c r="O49" s="41"/>
      <c r="P49" s="41"/>
      <c r="Q49" s="48"/>
      <c r="R49" s="48"/>
      <c r="S49" s="48"/>
      <c r="T49" s="48"/>
      <c r="U49" s="48"/>
      <c r="V49" s="48"/>
      <c r="W49" s="48"/>
      <c r="X49" s="48"/>
      <c r="Y49" s="48"/>
      <c r="Z49" s="48"/>
      <c r="AA49" s="48"/>
      <c r="AB49" s="48"/>
      <c r="AC49" s="48"/>
      <c r="AD49" s="48"/>
      <c r="AE49" s="48"/>
      <c r="AF49" s="48"/>
      <c r="AG49" s="48"/>
      <c r="AH49" s="48"/>
      <c r="AI49" s="48"/>
      <c r="AJ49" s="48"/>
      <c r="AK49" s="48"/>
      <c r="AL49" s="48"/>
      <c r="AM49" s="41"/>
      <c r="AN49" s="41"/>
      <c r="AO49" s="41"/>
      <c r="AP49" s="41"/>
      <c r="AQ49" s="41"/>
      <c r="AR49" s="41"/>
      <c r="AS49" s="41"/>
      <c r="AT49" s="41"/>
      <c r="AU49" s="41"/>
      <c r="AV49" s="41"/>
      <c r="AW49" s="41"/>
      <c r="AX49" s="41"/>
      <c r="AY49" s="41"/>
      <c r="AZ49" s="41"/>
      <c r="BA49" s="35" t="s">
        <v>89</v>
      </c>
    </row>
    <row r="50" spans="1:53" s="35" customFormat="1" ht="19.5">
      <c r="A50" s="41"/>
      <c r="B50" s="134" t="s">
        <v>69</v>
      </c>
      <c r="C50" s="134"/>
      <c r="D50" s="134"/>
      <c r="E50" s="134"/>
      <c r="F50" s="134"/>
      <c r="G50" s="134"/>
      <c r="H50" s="134"/>
      <c r="I50" s="125"/>
      <c r="J50" s="125"/>
      <c r="K50" s="125"/>
      <c r="L50" s="125"/>
      <c r="M50" s="125"/>
      <c r="N50" s="125"/>
      <c r="O50" s="125"/>
      <c r="P50" s="125"/>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41"/>
      <c r="AN50" s="41"/>
      <c r="AO50" s="41"/>
      <c r="AP50" s="41"/>
      <c r="AQ50" s="41"/>
      <c r="AR50" s="41"/>
      <c r="AS50" s="41"/>
      <c r="AT50" s="41"/>
      <c r="AU50" s="41"/>
      <c r="AV50" s="41"/>
      <c r="AW50" s="41"/>
      <c r="AX50" s="41"/>
      <c r="AY50" s="41"/>
      <c r="AZ50" s="41"/>
      <c r="BA50" s="35" t="s">
        <v>90</v>
      </c>
    </row>
    <row r="51" spans="1:53" s="35" customFormat="1" ht="15">
      <c r="A51" s="41"/>
      <c r="B51" s="41"/>
      <c r="C51" s="41"/>
      <c r="D51" s="41"/>
      <c r="E51" s="41"/>
      <c r="F51" s="41"/>
      <c r="G51" s="41"/>
      <c r="H51" s="41"/>
      <c r="I51" s="77"/>
      <c r="J51" s="76" t="s">
        <v>11</v>
      </c>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35" t="s">
        <v>91</v>
      </c>
    </row>
    <row r="52" spans="1:53" s="35" customFormat="1" ht="15">
      <c r="A52" s="7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78" t="s">
        <v>92</v>
      </c>
    </row>
    <row r="53" spans="1:53" s="35" customFormat="1" ht="6.75" customHeight="1">
      <c r="A53" s="75"/>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78" t="s">
        <v>93</v>
      </c>
    </row>
    <row r="54" spans="1:53" s="35" customFormat="1" ht="15" customHeight="1">
      <c r="A54" s="79"/>
      <c r="B54" s="79"/>
      <c r="C54" s="79"/>
      <c r="D54" s="79"/>
      <c r="E54" s="79"/>
      <c r="F54" s="79"/>
      <c r="G54" s="79"/>
      <c r="H54" s="79"/>
      <c r="I54" s="79"/>
      <c r="J54" s="79"/>
      <c r="K54" s="79"/>
      <c r="L54" s="79"/>
      <c r="M54" s="79"/>
      <c r="N54" s="79"/>
      <c r="O54" s="79"/>
      <c r="P54" s="158" t="s">
        <v>49</v>
      </c>
      <c r="Q54" s="158"/>
      <c r="R54" s="158"/>
      <c r="S54" s="158"/>
      <c r="T54" s="158"/>
      <c r="U54" s="158"/>
      <c r="V54" s="218" t="s">
        <v>100</v>
      </c>
      <c r="W54" s="218"/>
      <c r="X54" s="218"/>
      <c r="Y54" s="218"/>
      <c r="Z54" s="218"/>
      <c r="AA54" s="218"/>
      <c r="AB54" s="218"/>
      <c r="AC54" s="218"/>
      <c r="AD54" s="80"/>
      <c r="AE54" s="81"/>
      <c r="AF54" s="81"/>
      <c r="AG54" s="81"/>
      <c r="AH54" s="81"/>
      <c r="AI54" s="81"/>
      <c r="AJ54" s="81"/>
      <c r="AK54" s="81"/>
      <c r="AL54" s="81"/>
      <c r="AM54" s="81"/>
      <c r="AN54" s="41"/>
      <c r="AO54" s="41"/>
      <c r="AP54" s="41"/>
      <c r="AQ54" s="41"/>
      <c r="AR54" s="41"/>
      <c r="AS54" s="41"/>
      <c r="AT54" s="41"/>
      <c r="AU54" s="41"/>
      <c r="AV54" s="41"/>
      <c r="AW54" s="41"/>
      <c r="AX54" s="41"/>
      <c r="AY54" s="41"/>
      <c r="AZ54" s="41"/>
      <c r="BA54" s="78" t="s">
        <v>94</v>
      </c>
    </row>
    <row r="55" spans="1:52" s="35" customFormat="1" ht="12.75" customHeight="1">
      <c r="A55" s="156" t="s">
        <v>64</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41"/>
      <c r="AO55" s="41"/>
      <c r="AP55" s="41"/>
      <c r="AQ55" s="41"/>
      <c r="AR55" s="41"/>
      <c r="AS55" s="41"/>
      <c r="AT55" s="41"/>
      <c r="AU55" s="41"/>
      <c r="AV55" s="41"/>
      <c r="AW55" s="41"/>
      <c r="AX55" s="41"/>
      <c r="AY55" s="41"/>
      <c r="AZ55" s="41"/>
    </row>
    <row r="56" spans="1:52" s="35" customFormat="1" ht="16.5" customHeight="1">
      <c r="A56" s="152" t="str">
        <f>VLOOKUP($W$6,$BA$2:$BG$29,7,0)</f>
        <v>г.Брест</v>
      </c>
      <c r="B56" s="152"/>
      <c r="C56" s="152"/>
      <c r="D56" s="152"/>
      <c r="E56" s="152"/>
      <c r="F56" s="152"/>
      <c r="G56" s="152"/>
      <c r="H56" s="152"/>
      <c r="I56" s="45"/>
      <c r="J56" s="45"/>
      <c r="K56" s="45"/>
      <c r="L56" s="45"/>
      <c r="M56" s="45"/>
      <c r="N56" s="45"/>
      <c r="O56" s="45"/>
      <c r="P56" s="45"/>
      <c r="Q56" s="45"/>
      <c r="R56" s="45"/>
      <c r="S56" s="45"/>
      <c r="T56" s="45"/>
      <c r="U56" s="45"/>
      <c r="V56" s="45"/>
      <c r="W56" s="45"/>
      <c r="X56" s="45"/>
      <c r="Y56" s="45"/>
      <c r="Z56" s="45"/>
      <c r="AA56" s="66"/>
      <c r="AB56" s="66"/>
      <c r="AC56" s="66"/>
      <c r="AD56" s="154"/>
      <c r="AE56" s="154"/>
      <c r="AF56" s="154"/>
      <c r="AG56" s="154"/>
      <c r="AH56" s="154"/>
      <c r="AI56" s="154"/>
      <c r="AJ56" s="126" t="s">
        <v>63</v>
      </c>
      <c r="AK56" s="127"/>
      <c r="AL56" s="127"/>
      <c r="AM56" s="22"/>
      <c r="AN56" s="41"/>
      <c r="AO56" s="41"/>
      <c r="AP56" s="41"/>
      <c r="AQ56" s="41"/>
      <c r="AR56" s="41"/>
      <c r="AS56" s="41"/>
      <c r="AT56" s="41"/>
      <c r="AU56" s="41"/>
      <c r="AV56" s="41"/>
      <c r="AW56" s="41"/>
      <c r="AX56" s="41"/>
      <c r="AY56" s="41"/>
      <c r="AZ56" s="41"/>
    </row>
    <row r="57" spans="1:52" s="35" customFormat="1" ht="27.75" customHeight="1">
      <c r="A57" s="121" t="s">
        <v>223</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22"/>
      <c r="AN57" s="41"/>
      <c r="AO57" s="41"/>
      <c r="AP57" s="41"/>
      <c r="AQ57" s="41"/>
      <c r="AR57" s="41"/>
      <c r="AS57" s="41"/>
      <c r="AT57" s="41"/>
      <c r="AU57" s="41"/>
      <c r="AV57" s="41"/>
      <c r="AW57" s="41"/>
      <c r="AX57" s="41"/>
      <c r="AY57" s="41"/>
      <c r="AZ57" s="41"/>
    </row>
    <row r="58" spans="1:52" s="35" customFormat="1" ht="27" customHeight="1">
      <c r="A58" s="230" t="str">
        <f>VLOOKUP($W$6,$BA$2:$BI$31,4,0)</f>
        <v>начальника Брестского областного управления Госпромнадзора Калишука Игоря Геннадьевича, </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2"/>
      <c r="AN58" s="41"/>
      <c r="AO58" s="41"/>
      <c r="AP58" s="41"/>
      <c r="AQ58" s="41"/>
      <c r="AR58" s="41"/>
      <c r="AS58" s="41"/>
      <c r="AT58" s="41"/>
      <c r="AU58" s="41"/>
      <c r="AV58" s="41"/>
      <c r="AW58" s="41"/>
      <c r="AX58" s="41"/>
      <c r="AY58" s="41"/>
      <c r="AZ58" s="41"/>
    </row>
    <row r="59" spans="1:52" s="35" customFormat="1" ht="14.25" customHeight="1">
      <c r="A59" s="237" t="s">
        <v>224</v>
      </c>
      <c r="B59" s="237"/>
      <c r="C59" s="237"/>
      <c r="D59" s="237"/>
      <c r="E59" s="237"/>
      <c r="F59" s="237"/>
      <c r="G59" s="237"/>
      <c r="H59" s="237"/>
      <c r="I59" s="237"/>
      <c r="J59" s="237"/>
      <c r="K59" s="237"/>
      <c r="L59" s="237"/>
      <c r="M59" s="237"/>
      <c r="N59" s="237"/>
      <c r="O59" s="237"/>
      <c r="P59" s="230" t="str">
        <f>VLOOKUP($W$6,$BA$2:$BG$29,5,0)</f>
        <v>20.03.2024 г. № 43-03/2024</v>
      </c>
      <c r="Q59" s="230"/>
      <c r="R59" s="230"/>
      <c r="S59" s="230"/>
      <c r="T59" s="230"/>
      <c r="U59" s="230"/>
      <c r="V59" s="230"/>
      <c r="W59" s="230"/>
      <c r="X59" s="230"/>
      <c r="Y59" s="230"/>
      <c r="Z59" s="230"/>
      <c r="AA59" s="121" t="s">
        <v>225</v>
      </c>
      <c r="AB59" s="121"/>
      <c r="AC59" s="121"/>
      <c r="AD59" s="121"/>
      <c r="AE59" s="121"/>
      <c r="AF59" s="121"/>
      <c r="AG59" s="121"/>
      <c r="AH59" s="121"/>
      <c r="AI59" s="121"/>
      <c r="AJ59" s="121"/>
      <c r="AK59" s="121"/>
      <c r="AL59" s="121"/>
      <c r="AM59" s="22"/>
      <c r="AN59" s="41"/>
      <c r="AO59" s="41"/>
      <c r="AP59" s="41"/>
      <c r="AQ59" s="41"/>
      <c r="AR59" s="41"/>
      <c r="AS59" s="41"/>
      <c r="AT59" s="41"/>
      <c r="AU59" s="41"/>
      <c r="AV59" s="41"/>
      <c r="AW59" s="41"/>
      <c r="AX59" s="41"/>
      <c r="AY59" s="41"/>
      <c r="AZ59" s="41"/>
    </row>
    <row r="60" spans="1:52" ht="21.75" customHeight="1">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26"/>
      <c r="AN60" s="48"/>
      <c r="AO60" s="48"/>
      <c r="AP60" s="48"/>
      <c r="AQ60" s="48"/>
      <c r="AR60" s="48"/>
      <c r="AS60" s="48"/>
      <c r="AT60" s="48"/>
      <c r="AU60" s="48"/>
      <c r="AV60" s="48"/>
      <c r="AW60" s="48"/>
      <c r="AX60" s="48"/>
      <c r="AY60" s="48"/>
      <c r="AZ60" s="48"/>
    </row>
    <row r="61" spans="1:52" s="35" customFormat="1" ht="12" customHeight="1">
      <c r="A61" s="149" t="s">
        <v>159</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22"/>
      <c r="AN61" s="41"/>
      <c r="AO61" s="41"/>
      <c r="AP61" s="41"/>
      <c r="AQ61" s="41"/>
      <c r="AR61" s="41"/>
      <c r="AS61" s="41"/>
      <c r="AT61" s="41"/>
      <c r="AU61" s="41"/>
      <c r="AV61" s="41"/>
      <c r="AW61" s="41"/>
      <c r="AX61" s="41"/>
      <c r="AY61" s="41"/>
      <c r="AZ61" s="41"/>
    </row>
    <row r="62" spans="1:52" s="35" customFormat="1" ht="15.75" customHeight="1">
      <c r="A62" s="148" t="s">
        <v>24</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22"/>
      <c r="AN62" s="41"/>
      <c r="AO62" s="41"/>
      <c r="AP62" s="41"/>
      <c r="AQ62" s="41"/>
      <c r="AR62" s="41"/>
      <c r="AS62" s="41"/>
      <c r="AT62" s="41"/>
      <c r="AU62" s="41"/>
      <c r="AV62" s="41"/>
      <c r="AW62" s="41"/>
      <c r="AX62" s="41"/>
      <c r="AY62" s="41"/>
      <c r="AZ62" s="41"/>
    </row>
    <row r="63" spans="1:52" ht="21" customHeight="1">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26"/>
      <c r="AN63" s="48"/>
      <c r="AO63" s="48"/>
      <c r="AP63" s="48"/>
      <c r="AQ63" s="48"/>
      <c r="AR63" s="48"/>
      <c r="AS63" s="48"/>
      <c r="AT63" s="48"/>
      <c r="AU63" s="48"/>
      <c r="AV63" s="48"/>
      <c r="AW63" s="48"/>
      <c r="AX63" s="48"/>
      <c r="AY63" s="48"/>
      <c r="AZ63" s="48"/>
    </row>
    <row r="64" spans="1:59" s="82" customFormat="1" ht="8.25" customHeight="1">
      <c r="A64" s="155" t="s">
        <v>45</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22"/>
      <c r="AN64" s="41"/>
      <c r="AO64" s="41"/>
      <c r="AP64" s="41"/>
      <c r="AQ64" s="41"/>
      <c r="AR64" s="41"/>
      <c r="AS64" s="41"/>
      <c r="AT64" s="41"/>
      <c r="AU64" s="41"/>
      <c r="AV64" s="41"/>
      <c r="AW64" s="41"/>
      <c r="AX64" s="41"/>
      <c r="AY64" s="41"/>
      <c r="AZ64" s="41"/>
      <c r="BA64" s="35"/>
      <c r="BB64" s="35"/>
      <c r="BC64" s="35"/>
      <c r="BD64" s="35"/>
      <c r="BE64" s="35"/>
      <c r="BF64" s="35"/>
      <c r="BG64" s="35"/>
    </row>
    <row r="65" spans="1:59" s="82" customFormat="1" ht="13.5" customHeight="1">
      <c r="A65" s="128" t="s">
        <v>39</v>
      </c>
      <c r="B65" s="128"/>
      <c r="C65" s="128"/>
      <c r="D65" s="128"/>
      <c r="E65" s="128"/>
      <c r="F65" s="128"/>
      <c r="G65" s="128"/>
      <c r="H65" s="128"/>
      <c r="I65" s="128"/>
      <c r="J65" s="128"/>
      <c r="K65" s="128"/>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22"/>
      <c r="AN65" s="41"/>
      <c r="AO65" s="41"/>
      <c r="AP65" s="41"/>
      <c r="AQ65" s="41"/>
      <c r="AR65" s="41"/>
      <c r="AS65" s="41"/>
      <c r="AT65" s="41"/>
      <c r="AU65" s="41"/>
      <c r="AV65" s="41"/>
      <c r="AW65" s="41"/>
      <c r="AX65" s="41"/>
      <c r="AY65" s="41"/>
      <c r="AZ65" s="41"/>
      <c r="BA65" s="35"/>
      <c r="BB65" s="35"/>
      <c r="BC65" s="35"/>
      <c r="BD65" s="35"/>
      <c r="BE65" s="35"/>
      <c r="BF65" s="35"/>
      <c r="BG65" s="35"/>
    </row>
    <row r="66" spans="1:55" s="82" customFormat="1" ht="8.2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2"/>
      <c r="AN66" s="41"/>
      <c r="AO66" s="41"/>
      <c r="AP66" s="41"/>
      <c r="AQ66" s="41"/>
      <c r="AR66" s="41"/>
      <c r="AS66" s="41"/>
      <c r="AT66" s="41"/>
      <c r="AU66" s="41"/>
      <c r="AV66" s="41"/>
      <c r="AW66" s="41"/>
      <c r="AX66" s="41"/>
      <c r="AY66" s="41"/>
      <c r="AZ66" s="41"/>
      <c r="BB66" s="35"/>
      <c r="BC66" s="35"/>
    </row>
    <row r="67" spans="1:53" s="82" customFormat="1" ht="12" customHeight="1">
      <c r="A67" s="145" t="s">
        <v>44</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22"/>
      <c r="AN67" s="41"/>
      <c r="AO67" s="41"/>
      <c r="AP67" s="41"/>
      <c r="AQ67" s="41"/>
      <c r="AR67" s="41"/>
      <c r="AS67" s="41"/>
      <c r="AT67" s="41"/>
      <c r="AU67" s="41"/>
      <c r="AV67" s="41"/>
      <c r="AW67" s="41"/>
      <c r="AX67" s="41"/>
      <c r="AY67" s="41"/>
      <c r="AZ67" s="41"/>
      <c r="BA67" s="71"/>
    </row>
    <row r="68" spans="1:53" s="82" customFormat="1" ht="13.5" customHeight="1">
      <c r="A68" s="150" t="s">
        <v>25</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22"/>
      <c r="AN68" s="41"/>
      <c r="AO68" s="41"/>
      <c r="AP68" s="41"/>
      <c r="AQ68" s="41"/>
      <c r="AR68" s="41"/>
      <c r="AS68" s="41"/>
      <c r="AT68" s="41"/>
      <c r="AU68" s="41"/>
      <c r="AV68" s="41"/>
      <c r="AW68" s="41"/>
      <c r="AX68" s="41"/>
      <c r="AY68" s="41"/>
      <c r="AZ68" s="41"/>
      <c r="BA68" s="71"/>
    </row>
    <row r="69" spans="1:53" s="82" customFormat="1" ht="16.5" customHeight="1">
      <c r="A69" s="145" t="s">
        <v>226</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22"/>
      <c r="AN69" s="41"/>
      <c r="AO69" s="41"/>
      <c r="AP69" s="41"/>
      <c r="AQ69" s="41"/>
      <c r="AR69" s="41"/>
      <c r="AS69" s="41"/>
      <c r="AT69" s="41"/>
      <c r="AU69" s="41"/>
      <c r="AV69" s="41"/>
      <c r="AW69" s="41"/>
      <c r="AX69" s="41"/>
      <c r="AY69" s="41"/>
      <c r="AZ69" s="41"/>
      <c r="BA69" s="35"/>
    </row>
    <row r="70" spans="1:52" s="82" customFormat="1" ht="24" customHeight="1">
      <c r="A70" s="231" t="s">
        <v>84</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29">
        <v>1</v>
      </c>
      <c r="AB70" s="229"/>
      <c r="AC70" s="229"/>
      <c r="AD70" s="41"/>
      <c r="AE70" s="41"/>
      <c r="AF70" s="41"/>
      <c r="AG70" s="41"/>
      <c r="AH70" s="41"/>
      <c r="AI70" s="41"/>
      <c r="AJ70" s="41"/>
      <c r="AK70" s="41"/>
      <c r="AL70" s="41"/>
      <c r="AM70" s="22"/>
      <c r="AN70" s="41"/>
      <c r="AO70" s="41"/>
      <c r="AP70" s="41"/>
      <c r="AQ70" s="41"/>
      <c r="AR70" s="41"/>
      <c r="AS70" s="41"/>
      <c r="AT70" s="41"/>
      <c r="AU70" s="41"/>
      <c r="AV70" s="41"/>
      <c r="AW70" s="41"/>
      <c r="AX70" s="41"/>
      <c r="AY70" s="41"/>
      <c r="AZ70" s="41"/>
    </row>
    <row r="71" spans="1:52" s="82" customFormat="1" ht="13.5" customHeight="1">
      <c r="A71" s="230" t="s">
        <v>227</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67"/>
      <c r="AN71" s="41"/>
      <c r="AO71" s="41"/>
      <c r="AP71" s="41"/>
      <c r="AQ71" s="41"/>
      <c r="AR71" s="41"/>
      <c r="AS71" s="41"/>
      <c r="AT71" s="41"/>
      <c r="AU71" s="41"/>
      <c r="AV71" s="41"/>
      <c r="AW71" s="41"/>
      <c r="AX71" s="41"/>
      <c r="AY71" s="41"/>
      <c r="AZ71" s="41"/>
    </row>
    <row r="72" spans="1:52" s="82" customFormat="1" ht="26.25" customHeight="1">
      <c r="A72" s="230" t="s">
        <v>86</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67"/>
      <c r="AN72" s="41"/>
      <c r="AO72" s="41"/>
      <c r="AP72" s="41"/>
      <c r="AQ72" s="41"/>
      <c r="AR72" s="41"/>
      <c r="AS72" s="41"/>
      <c r="AT72" s="41"/>
      <c r="AU72" s="41"/>
      <c r="AV72" s="41"/>
      <c r="AW72" s="41"/>
      <c r="AX72" s="41"/>
      <c r="AY72" s="41"/>
      <c r="AZ72" s="41"/>
    </row>
    <row r="73" spans="1:52" s="82" customFormat="1" ht="12" customHeight="1">
      <c r="A73" s="150" t="s">
        <v>26</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22"/>
      <c r="AN73" s="41"/>
      <c r="AO73" s="41"/>
      <c r="AP73" s="41"/>
      <c r="AQ73" s="41"/>
      <c r="AR73" s="41"/>
      <c r="AS73" s="41"/>
      <c r="AT73" s="41"/>
      <c r="AU73" s="41"/>
      <c r="AV73" s="41"/>
      <c r="AW73" s="41"/>
      <c r="AX73" s="41"/>
      <c r="AY73" s="41"/>
      <c r="AZ73" s="41"/>
    </row>
    <row r="74" spans="1:52" s="82" customFormat="1" ht="52.5" customHeight="1">
      <c r="A74" s="230" t="s">
        <v>61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67"/>
      <c r="AN74" s="41"/>
      <c r="AO74" s="41"/>
      <c r="AP74" s="41"/>
      <c r="AQ74" s="41"/>
      <c r="AR74" s="41"/>
      <c r="AS74" s="41"/>
      <c r="AT74" s="41"/>
      <c r="AU74" s="41"/>
      <c r="AV74" s="41"/>
      <c r="AW74" s="41"/>
      <c r="AX74" s="41"/>
      <c r="AY74" s="41"/>
      <c r="AZ74" s="41"/>
    </row>
    <row r="75" spans="1:52" s="82" customFormat="1" ht="15" customHeight="1">
      <c r="A75" s="123" t="s">
        <v>78</v>
      </c>
      <c r="B75" s="123"/>
      <c r="C75" s="123"/>
      <c r="D75" s="123"/>
      <c r="E75" s="123"/>
      <c r="F75" s="123"/>
      <c r="G75" s="123"/>
      <c r="H75" s="123"/>
      <c r="I75" s="123"/>
      <c r="J75" s="123"/>
      <c r="K75" s="123"/>
      <c r="L75" s="123"/>
      <c r="M75" s="123"/>
      <c r="N75" s="151" t="str">
        <f>SUBSTITUTE(PROPER(INDEX(n_4,MID(TEXT(AJ141,n0),1,1)+1)&amp;INDEX(n0x,MID(TEXT(AJ141,n0),2,1)+1,MID(TEXT(AJ141,n0),3,1)+1)&amp;IF(-MID(TEXT(AJ141,n0),1,3),"миллиард"&amp;VLOOKUP(MID(TEXT(AJ141,n0),3,1)*AND(MID(TEXT(AJ141,n0),2,1)-1),мил,2),"")&amp;INDEX(n_4,MID(TEXT(AJ141,n0),4,1)+1)&amp;INDEX(n0x,MID(TEXT(AJ141,n0),5,1)+1,MID(TEXT(AJ141,n0),6,1)+1)&amp;IF(-MID(TEXT(AJ141,n0),4,3),"миллион"&amp;VLOOKUP(MID(TEXT(AJ141,n0),6,1)*AND(MID(TEXT(AJ141,n0),5,1)-1),мил,2),"")&amp;INDEX(n_4,MID(TEXT(AJ141,n0),7,1)+1)&amp;INDEX(n1x,MID(TEXT(AJ141,n0),8,1)+1,MID(TEXT(AJ141,n0),9,1)+1)&amp;IF(-MID(TEXT(AJ141,n0),7,3),VLOOKUP(MID(TEXT(AJ141,n0),9,1)*AND(MID(TEXT(AJ141,n0),8,1)-1),тыс,2),"")&amp;INDEX(n_4,MID(TEXT(AJ141,n0),10,1)+1)&amp;INDEX(n0x,MID(TEXT(AJ141,n0),11,1)+1,MID(TEXT(AJ141,n0),12,1)+1)),"z"," ")&amp;IF(TRUNC(TEXT(AJ141,n0)),"","Ноль ")&amp;"рубл"&amp;VLOOKUP(MOD(MAX(MOD(MID(TEXT(AJ141,n0),11,2)-11,100),9),10),{0,"ь ";1,"я ";4,"ей "},2)&amp;RIGHT(TEXT(AJ141,n0),2)&amp;" копе"&amp;VLOOKUP(MOD(MAX(MOD(RIGHT(TEXT(AJ141,n0),2)-11,100),9),10),{0,"йка";1,"йки";4,"ек"},2)</f>
        <v>Четыреста двадцать восемь рублей 54 копейки</v>
      </c>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22" t="s">
        <v>27</v>
      </c>
      <c r="AM75" s="22"/>
      <c r="AN75" s="41"/>
      <c r="AO75" s="41"/>
      <c r="AP75" s="41"/>
      <c r="AQ75" s="41"/>
      <c r="AR75" s="41"/>
      <c r="AS75" s="41"/>
      <c r="AT75" s="41"/>
      <c r="AU75" s="41"/>
      <c r="AV75" s="41"/>
      <c r="AW75" s="41"/>
      <c r="AX75" s="41"/>
      <c r="AY75" s="41"/>
      <c r="AZ75" s="41"/>
    </row>
    <row r="76" spans="1:52" s="82" customFormat="1" ht="16.5" customHeight="1">
      <c r="A76" s="242" t="s">
        <v>28</v>
      </c>
      <c r="B76" s="242"/>
      <c r="C76" s="242"/>
      <c r="D76" s="242"/>
      <c r="E76" s="242"/>
      <c r="F76" s="242"/>
      <c r="G76" s="242"/>
      <c r="H76" s="242"/>
      <c r="I76" s="242"/>
      <c r="J76" s="151" t="str">
        <f>SUBSTITUTE(PROPER(INDEX(n_4,MID(TEXT(AG141,n0),1,1)+1)&amp;INDEX(n0x,MID(TEXT(AG141,n0),2,1)+1,MID(TEXT(AG141,n0),3,1)+1)&amp;IF(-MID(TEXT(AG141,n0),1,3),"миллиард"&amp;VLOOKUP(MID(TEXT(AG141,n0),3,1)*AND(MID(TEXT(AG141,n0),2,1)-1),мил,2),"")&amp;INDEX(n_4,MID(TEXT(AG141,n0),4,1)+1)&amp;INDEX(n0x,MID(TEXT(AG141,n0),5,1)+1,MID(TEXT(AG141,n0),6,1)+1)&amp;IF(-MID(TEXT(AG141,n0),4,3),"миллион"&amp;VLOOKUP(MID(TEXT(AG141,n0),6,1)*AND(MID(TEXT(AG141,n0),5,1)-1),мил,2),"")&amp;INDEX(n_4,MID(TEXT(AG141,n0),7,1)+1)&amp;INDEX(n1x,MID(TEXT(AG141,n0),8,1)+1,MID(TEXT(AG141,n0),9,1)+1)&amp;IF(-MID(TEXT(AG141,n0),7,3),VLOOKUP(MID(TEXT(AG141,n0),9,1)*AND(MID(TEXT(AG141,n0),8,1)-1),тыс,2),"")&amp;INDEX(n_4,MID(TEXT(AG141,n0),10,1)+1)&amp;INDEX(n0x,MID(TEXT(AG141,n0),11,1)+1,MID(TEXT(AG141,n0),12,1)+1)),"z"," ")&amp;IF(TRUNC(TEXT(AG141,n0)),"","Ноль ")&amp;"рубл"&amp;VLOOKUP(MOD(MAX(MOD(MID(TEXT(AG141,n0),11,2)-11,100),9),10),{0,"ь ";1,"я ";4,"ей "},2)&amp;RIGHT(TEXT(AG141,n0),2)&amp;" копе"&amp;VLOOKUP(MOD(MAX(MOD(RIGHT(TEXT(AG141,n0),2)-11,100),9),10),{0,"йка";1,"йки";4,"ек"},2)</f>
        <v>Семьдесят один рубль 42 копейки</v>
      </c>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22"/>
      <c r="AM76" s="22"/>
      <c r="AN76" s="41"/>
      <c r="AO76" s="41"/>
      <c r="AP76" s="41"/>
      <c r="AQ76" s="41"/>
      <c r="AR76" s="41"/>
      <c r="AS76" s="41"/>
      <c r="AT76" s="41"/>
      <c r="AU76" s="41"/>
      <c r="AV76" s="41"/>
      <c r="AW76" s="41"/>
      <c r="AX76" s="41"/>
      <c r="AY76" s="41"/>
      <c r="AZ76" s="41"/>
    </row>
    <row r="77" spans="1:52" s="82" customFormat="1" ht="59.25" customHeight="1">
      <c r="A77" s="123" t="s">
        <v>41</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67"/>
      <c r="AN77" s="41"/>
      <c r="AO77" s="41"/>
      <c r="AP77" s="41"/>
      <c r="AQ77" s="41"/>
      <c r="AR77" s="41"/>
      <c r="AS77" s="41"/>
      <c r="AT77" s="41"/>
      <c r="AU77" s="41"/>
      <c r="AV77" s="41"/>
      <c r="AW77" s="41"/>
      <c r="AX77" s="41"/>
      <c r="AY77" s="41"/>
      <c r="AZ77" s="41"/>
    </row>
    <row r="78" spans="1:52" s="82" customFormat="1" ht="79.5" customHeight="1">
      <c r="A78" s="123" t="s">
        <v>228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67"/>
      <c r="AN78" s="41"/>
      <c r="AO78" s="41"/>
      <c r="AP78" s="41"/>
      <c r="AQ78" s="41"/>
      <c r="AR78" s="41"/>
      <c r="AS78" s="41"/>
      <c r="AT78" s="41"/>
      <c r="AU78" s="41"/>
      <c r="AV78" s="41"/>
      <c r="AW78" s="41"/>
      <c r="AX78" s="41"/>
      <c r="AY78" s="41"/>
      <c r="AZ78" s="41"/>
    </row>
    <row r="79" spans="1:52" s="82" customFormat="1" ht="84" customHeight="1" hidden="1">
      <c r="A79" s="198" t="s">
        <v>229</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67"/>
      <c r="AN79" s="41"/>
      <c r="AO79" s="41"/>
      <c r="AP79" s="41"/>
      <c r="AQ79" s="41"/>
      <c r="AR79" s="41"/>
      <c r="AS79" s="41"/>
      <c r="AT79" s="41"/>
      <c r="AU79" s="41"/>
      <c r="AV79" s="41"/>
      <c r="AW79" s="41"/>
      <c r="AX79" s="41"/>
      <c r="AY79" s="41"/>
      <c r="AZ79" s="41"/>
    </row>
    <row r="80" spans="1:52" s="82" customFormat="1" ht="21" customHeight="1">
      <c r="A80" s="123" t="s">
        <v>42</v>
      </c>
      <c r="B80" s="123"/>
      <c r="C80" s="123"/>
      <c r="D80" s="123"/>
      <c r="E80" s="123"/>
      <c r="F80" s="123"/>
      <c r="G80" s="123"/>
      <c r="H80" s="123"/>
      <c r="I80" s="123"/>
      <c r="J80" s="123"/>
      <c r="K80" s="123"/>
      <c r="L80" s="123"/>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22"/>
      <c r="AN80" s="41"/>
      <c r="AO80" s="41"/>
      <c r="AP80" s="41"/>
      <c r="AQ80" s="41"/>
      <c r="AR80" s="41"/>
      <c r="AS80" s="41"/>
      <c r="AT80" s="41"/>
      <c r="AU80" s="41"/>
      <c r="AV80" s="41"/>
      <c r="AW80" s="41"/>
      <c r="AX80" s="41"/>
      <c r="AY80" s="41"/>
      <c r="AZ80" s="41"/>
    </row>
    <row r="81" spans="1:242" s="83" customFormat="1" ht="13.5" customHeight="1">
      <c r="A81" s="144" t="s">
        <v>29</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61"/>
      <c r="AN81" s="41"/>
      <c r="AO81" s="41"/>
      <c r="AP81" s="41"/>
      <c r="AQ81" s="41"/>
      <c r="AR81" s="41"/>
      <c r="AS81" s="41"/>
      <c r="AT81" s="41"/>
      <c r="AU81" s="41"/>
      <c r="AV81" s="41"/>
      <c r="AW81" s="41"/>
      <c r="AX81" s="41"/>
      <c r="AY81" s="41"/>
      <c r="AZ81" s="41"/>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row>
    <row r="82" spans="1:52" s="82" customFormat="1" ht="13.5" customHeight="1">
      <c r="A82" s="123" t="s">
        <v>230</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67"/>
      <c r="AN82" s="41"/>
      <c r="AO82" s="41"/>
      <c r="AP82" s="41"/>
      <c r="AQ82" s="41"/>
      <c r="AR82" s="41"/>
      <c r="AS82" s="41"/>
      <c r="AT82" s="41"/>
      <c r="AU82" s="41"/>
      <c r="AV82" s="41"/>
      <c r="AW82" s="41"/>
      <c r="AX82" s="41"/>
      <c r="AY82" s="41"/>
      <c r="AZ82" s="41"/>
    </row>
    <row r="83" spans="1:60" s="82" customFormat="1" ht="13.5" customHeight="1">
      <c r="A83" s="123" t="s">
        <v>30</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67"/>
      <c r="AN83" s="41"/>
      <c r="AO83" s="41"/>
      <c r="AP83" s="41"/>
      <c r="AQ83" s="41"/>
      <c r="AR83" s="41"/>
      <c r="AS83" s="41"/>
      <c r="AT83" s="41"/>
      <c r="AU83" s="41"/>
      <c r="AV83" s="41"/>
      <c r="AW83" s="41"/>
      <c r="AX83" s="42"/>
      <c r="AY83" s="42"/>
      <c r="AZ83" s="42"/>
      <c r="BH83" s="84"/>
    </row>
    <row r="84" spans="1:242" s="82" customFormat="1" ht="41.25" customHeight="1">
      <c r="A84" s="123" t="s">
        <v>231</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67"/>
      <c r="AN84" s="41"/>
      <c r="AO84" s="41"/>
      <c r="AP84" s="41"/>
      <c r="AQ84" s="41"/>
      <c r="AR84" s="41"/>
      <c r="AS84" s="41"/>
      <c r="AT84" s="41"/>
      <c r="AU84" s="41"/>
      <c r="AV84" s="41"/>
      <c r="AW84" s="41"/>
      <c r="AX84" s="42"/>
      <c r="AY84" s="42"/>
      <c r="AZ84" s="42"/>
      <c r="BH84" s="85"/>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row>
    <row r="85" spans="1:60" s="82" customFormat="1" ht="28.5" customHeight="1" hidden="1">
      <c r="A85" s="198" t="s">
        <v>232</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67"/>
      <c r="AN85" s="41"/>
      <c r="AO85" s="41"/>
      <c r="AP85" s="41"/>
      <c r="AQ85" s="41"/>
      <c r="AR85" s="41"/>
      <c r="AS85" s="41"/>
      <c r="AT85" s="41"/>
      <c r="AU85" s="41"/>
      <c r="AV85" s="41"/>
      <c r="AW85" s="41"/>
      <c r="AX85" s="42"/>
      <c r="AY85" s="42"/>
      <c r="AZ85" s="42"/>
      <c r="BA85" s="84"/>
      <c r="BB85" s="84"/>
      <c r="BC85" s="84"/>
      <c r="BD85" s="84"/>
      <c r="BE85" s="84"/>
      <c r="BF85" s="84"/>
      <c r="BG85" s="84"/>
      <c r="BH85" s="84"/>
    </row>
    <row r="86" spans="1:60" s="82" customFormat="1" ht="27.75" customHeight="1">
      <c r="A86" s="123" t="s">
        <v>233</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67"/>
      <c r="AN86" s="41"/>
      <c r="AO86" s="41"/>
      <c r="AP86" s="41"/>
      <c r="AQ86" s="41"/>
      <c r="AR86" s="41"/>
      <c r="AS86" s="41"/>
      <c r="AT86" s="41"/>
      <c r="AU86" s="41"/>
      <c r="AV86" s="41"/>
      <c r="AW86" s="41"/>
      <c r="AX86" s="42"/>
      <c r="AY86" s="42"/>
      <c r="AZ86" s="42"/>
      <c r="BA86" s="85"/>
      <c r="BB86" s="85"/>
      <c r="BC86" s="85"/>
      <c r="BD86" s="85"/>
      <c r="BE86" s="85"/>
      <c r="BF86" s="85"/>
      <c r="BG86" s="85"/>
      <c r="BH86" s="84"/>
    </row>
    <row r="87" spans="1:60" s="82" customFormat="1" ht="27.75" customHeight="1">
      <c r="A87" s="123" t="s">
        <v>234</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67"/>
      <c r="AN87" s="41"/>
      <c r="AO87" s="41"/>
      <c r="AP87" s="41"/>
      <c r="AQ87" s="41"/>
      <c r="AR87" s="41"/>
      <c r="AS87" s="41"/>
      <c r="AT87" s="41"/>
      <c r="AU87" s="41"/>
      <c r="AV87" s="41"/>
      <c r="AW87" s="41"/>
      <c r="AX87" s="42"/>
      <c r="AY87" s="42"/>
      <c r="AZ87" s="42"/>
      <c r="BA87" s="85"/>
      <c r="BB87" s="85"/>
      <c r="BC87" s="85"/>
      <c r="BD87" s="85"/>
      <c r="BE87" s="84"/>
      <c r="BF87" s="84"/>
      <c r="BG87" s="84"/>
      <c r="BH87" s="84"/>
    </row>
    <row r="88" spans="1:60" s="82" customFormat="1" ht="42.75" customHeight="1" hidden="1">
      <c r="A88" s="198" t="s">
        <v>235</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67"/>
      <c r="AN88" s="41"/>
      <c r="AO88" s="41"/>
      <c r="AP88" s="41"/>
      <c r="AQ88" s="41"/>
      <c r="AR88" s="41"/>
      <c r="AS88" s="41"/>
      <c r="AT88" s="41"/>
      <c r="AU88" s="41"/>
      <c r="AV88" s="41"/>
      <c r="AW88" s="41"/>
      <c r="AX88" s="42"/>
      <c r="AY88" s="42"/>
      <c r="AZ88" s="42"/>
      <c r="BA88" s="85"/>
      <c r="BB88" s="85"/>
      <c r="BC88" s="85"/>
      <c r="BD88" s="85"/>
      <c r="BE88" s="84"/>
      <c r="BF88" s="84"/>
      <c r="BG88" s="84"/>
      <c r="BH88" s="84"/>
    </row>
    <row r="89" spans="1:60" s="82" customFormat="1" ht="90.75" customHeight="1">
      <c r="A89" s="123" t="s">
        <v>236</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67"/>
      <c r="AN89" s="41"/>
      <c r="AO89" s="41"/>
      <c r="AP89" s="41"/>
      <c r="AQ89" s="41"/>
      <c r="AR89" s="41"/>
      <c r="AS89" s="41"/>
      <c r="AT89" s="41"/>
      <c r="AU89" s="41"/>
      <c r="AV89" s="41"/>
      <c r="AW89" s="41"/>
      <c r="AX89" s="42"/>
      <c r="AY89" s="42"/>
      <c r="AZ89" s="42"/>
      <c r="BA89" s="85"/>
      <c r="BB89" s="85"/>
      <c r="BC89" s="85"/>
      <c r="BD89" s="85"/>
      <c r="BE89" s="84"/>
      <c r="BF89" s="84"/>
      <c r="BG89" s="84"/>
      <c r="BH89" s="84"/>
    </row>
    <row r="90" spans="1:60" s="82" customFormat="1" ht="40.5" customHeight="1">
      <c r="A90" s="109" t="s">
        <v>73</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67"/>
      <c r="AN90" s="41"/>
      <c r="AO90" s="41"/>
      <c r="AP90" s="41"/>
      <c r="AQ90" s="41"/>
      <c r="AR90" s="41"/>
      <c r="AS90" s="41"/>
      <c r="AT90" s="41"/>
      <c r="AU90" s="41"/>
      <c r="AV90" s="41"/>
      <c r="AW90" s="41"/>
      <c r="AX90" s="42"/>
      <c r="AY90" s="42"/>
      <c r="AZ90" s="42"/>
      <c r="BA90" s="85"/>
      <c r="BB90" s="85"/>
      <c r="BC90" s="85"/>
      <c r="BD90" s="85"/>
      <c r="BE90" s="84"/>
      <c r="BF90" s="84"/>
      <c r="BG90" s="84"/>
      <c r="BH90" s="84"/>
    </row>
    <row r="91" spans="1:242" s="86" customFormat="1" ht="49.5" customHeight="1" hidden="1">
      <c r="A91" s="233" t="s">
        <v>73</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67"/>
      <c r="AN91" s="41"/>
      <c r="AO91" s="41"/>
      <c r="AP91" s="41"/>
      <c r="AQ91" s="41"/>
      <c r="AR91" s="41"/>
      <c r="AS91" s="41"/>
      <c r="AT91" s="41"/>
      <c r="AU91" s="41"/>
      <c r="AV91" s="41"/>
      <c r="AW91" s="41"/>
      <c r="AX91" s="42"/>
      <c r="AY91" s="42"/>
      <c r="AZ91" s="42"/>
      <c r="BA91" s="85"/>
      <c r="BB91" s="85"/>
      <c r="BC91" s="85"/>
      <c r="BD91" s="85"/>
      <c r="BE91" s="84"/>
      <c r="BF91" s="84"/>
      <c r="BG91" s="84"/>
      <c r="BH91" s="84"/>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row>
    <row r="92" spans="1:60" s="82" customFormat="1" ht="104.25" customHeight="1">
      <c r="A92" s="109" t="s">
        <v>237</v>
      </c>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67"/>
      <c r="AN92" s="41"/>
      <c r="AO92" s="41"/>
      <c r="AP92" s="41"/>
      <c r="AQ92" s="41"/>
      <c r="AR92" s="41"/>
      <c r="AS92" s="41"/>
      <c r="AT92" s="41"/>
      <c r="AU92" s="41"/>
      <c r="AV92" s="41"/>
      <c r="AW92" s="41"/>
      <c r="AX92" s="42"/>
      <c r="AY92" s="42"/>
      <c r="AZ92" s="42"/>
      <c r="BA92" s="85"/>
      <c r="BB92" s="85"/>
      <c r="BC92" s="85"/>
      <c r="BD92" s="85"/>
      <c r="BE92" s="84"/>
      <c r="BF92" s="84"/>
      <c r="BG92" s="84"/>
      <c r="BH92" s="84"/>
    </row>
    <row r="93" spans="1:59" s="87" customFormat="1" ht="28.5" customHeight="1">
      <c r="A93" s="123" t="s">
        <v>238</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67"/>
      <c r="AN93" s="46"/>
      <c r="AO93" s="46"/>
      <c r="AP93" s="46"/>
      <c r="AQ93" s="46"/>
      <c r="AR93" s="46"/>
      <c r="AS93" s="46"/>
      <c r="AT93" s="46"/>
      <c r="AU93" s="46"/>
      <c r="AV93" s="46"/>
      <c r="AW93" s="46"/>
      <c r="AX93" s="46"/>
      <c r="AY93" s="46"/>
      <c r="AZ93" s="46"/>
      <c r="BA93" s="85"/>
      <c r="BB93" s="85"/>
      <c r="BC93" s="85"/>
      <c r="BD93" s="85"/>
      <c r="BE93" s="84"/>
      <c r="BF93" s="84"/>
      <c r="BG93" s="84"/>
    </row>
    <row r="94" spans="1:242" s="82" customFormat="1" ht="33.75" customHeight="1" hidden="1">
      <c r="A94" s="198" t="s">
        <v>239</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67"/>
      <c r="AN94" s="41"/>
      <c r="AO94" s="41"/>
      <c r="AP94" s="41"/>
      <c r="AQ94" s="41"/>
      <c r="AR94" s="41"/>
      <c r="AS94" s="41"/>
      <c r="AT94" s="41"/>
      <c r="AU94" s="41"/>
      <c r="AV94" s="41"/>
      <c r="AW94" s="41"/>
      <c r="AX94" s="41"/>
      <c r="AY94" s="41"/>
      <c r="AZ94" s="41"/>
      <c r="BA94" s="85"/>
      <c r="BB94" s="85"/>
      <c r="BC94" s="85"/>
      <c r="BD94" s="85"/>
      <c r="BE94" s="84"/>
      <c r="BF94" s="84"/>
      <c r="BG94" s="84"/>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86"/>
      <c r="GD94" s="86"/>
      <c r="GE94" s="86"/>
      <c r="GF94" s="86"/>
      <c r="GG94" s="86"/>
      <c r="GH94" s="86"/>
      <c r="GI94" s="86"/>
      <c r="GJ94" s="86"/>
      <c r="GK94" s="86"/>
      <c r="GL94" s="86"/>
      <c r="GM94" s="86"/>
      <c r="GN94" s="86"/>
      <c r="GO94" s="86"/>
      <c r="GP94" s="86"/>
      <c r="GQ94" s="86"/>
      <c r="GR94" s="86"/>
      <c r="GS94" s="86"/>
      <c r="GT94" s="86"/>
      <c r="GU94" s="86"/>
      <c r="GV94" s="86"/>
      <c r="GW94" s="86"/>
      <c r="GX94" s="86"/>
      <c r="GY94" s="86"/>
      <c r="GZ94" s="86"/>
      <c r="HA94" s="86"/>
      <c r="HB94" s="86"/>
      <c r="HC94" s="86"/>
      <c r="HD94" s="86"/>
      <c r="HE94" s="86"/>
      <c r="HF94" s="86"/>
      <c r="HG94" s="86"/>
      <c r="HH94" s="86"/>
      <c r="HI94" s="86"/>
      <c r="HJ94" s="86"/>
      <c r="HK94" s="86"/>
      <c r="HL94" s="86"/>
      <c r="HM94" s="86"/>
      <c r="HN94" s="86"/>
      <c r="HO94" s="86"/>
      <c r="HP94" s="86"/>
      <c r="HQ94" s="86"/>
      <c r="HR94" s="86"/>
      <c r="HS94" s="86"/>
      <c r="HT94" s="86"/>
      <c r="HU94" s="86"/>
      <c r="HV94" s="86"/>
      <c r="HW94" s="86"/>
      <c r="HX94" s="86"/>
      <c r="HY94" s="86"/>
      <c r="HZ94" s="86"/>
      <c r="IA94" s="86"/>
      <c r="IB94" s="86"/>
      <c r="IC94" s="86"/>
      <c r="ID94" s="86"/>
      <c r="IE94" s="86"/>
      <c r="IF94" s="86"/>
      <c r="IG94" s="86"/>
      <c r="IH94" s="86"/>
    </row>
    <row r="95" spans="1:59" s="82" customFormat="1" ht="246" customHeight="1">
      <c r="A95" s="123" t="s">
        <v>240</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67"/>
      <c r="AN95" s="41"/>
      <c r="AO95" s="41"/>
      <c r="AP95" s="41"/>
      <c r="AQ95" s="41"/>
      <c r="AR95" s="41"/>
      <c r="AS95" s="41"/>
      <c r="AT95" s="41"/>
      <c r="AU95" s="41"/>
      <c r="AV95" s="41"/>
      <c r="AW95" s="41"/>
      <c r="AX95" s="41"/>
      <c r="AY95" s="41"/>
      <c r="AZ95" s="41"/>
      <c r="BA95" s="87"/>
      <c r="BB95" s="87"/>
      <c r="BC95" s="87"/>
      <c r="BD95" s="87"/>
      <c r="BE95" s="87"/>
      <c r="BF95" s="87"/>
      <c r="BG95" s="87"/>
    </row>
    <row r="96" spans="1:59" s="82" customFormat="1" ht="15" customHeight="1">
      <c r="A96" s="217" t="s">
        <v>31</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67"/>
      <c r="AN96" s="41"/>
      <c r="AO96" s="41"/>
      <c r="AP96" s="41"/>
      <c r="AQ96" s="41"/>
      <c r="AR96" s="41"/>
      <c r="AS96" s="41"/>
      <c r="AT96" s="41"/>
      <c r="AU96" s="41"/>
      <c r="AV96" s="41"/>
      <c r="AW96" s="41"/>
      <c r="AX96" s="41"/>
      <c r="AY96" s="41"/>
      <c r="AZ96" s="41"/>
      <c r="BD96" s="86"/>
      <c r="BE96" s="86"/>
      <c r="BF96" s="86"/>
      <c r="BG96" s="86"/>
    </row>
    <row r="97" spans="1:52" s="82" customFormat="1" ht="79.5" customHeight="1">
      <c r="A97" s="123" t="s">
        <v>241</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67"/>
      <c r="AN97" s="41"/>
      <c r="AO97" s="41"/>
      <c r="AP97" s="41"/>
      <c r="AQ97" s="41"/>
      <c r="AR97" s="41"/>
      <c r="AS97" s="41"/>
      <c r="AT97" s="41"/>
      <c r="AU97" s="41"/>
      <c r="AV97" s="41"/>
      <c r="AW97" s="41"/>
      <c r="AX97" s="41"/>
      <c r="AY97" s="41"/>
      <c r="AZ97" s="41"/>
    </row>
    <row r="98" spans="1:55" s="82" customFormat="1" ht="12" customHeight="1">
      <c r="A98" s="199" t="s">
        <v>32</v>
      </c>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22"/>
      <c r="AN98" s="41"/>
      <c r="AO98" s="41"/>
      <c r="AP98" s="41"/>
      <c r="AQ98" s="41"/>
      <c r="AR98" s="41"/>
      <c r="AS98" s="41"/>
      <c r="AT98" s="41"/>
      <c r="AU98" s="41"/>
      <c r="AV98" s="41"/>
      <c r="AW98" s="41"/>
      <c r="AX98" s="41"/>
      <c r="AY98" s="41"/>
      <c r="AZ98" s="41"/>
      <c r="BA98" s="86"/>
      <c r="BB98" s="86"/>
      <c r="BC98" s="86"/>
    </row>
    <row r="99" spans="1:242" s="35" customFormat="1" ht="185.25" customHeight="1">
      <c r="A99" s="123" t="s">
        <v>242</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22"/>
      <c r="AN99" s="41"/>
      <c r="AO99" s="41"/>
      <c r="AP99" s="41"/>
      <c r="AQ99" s="41"/>
      <c r="AR99" s="41"/>
      <c r="AS99" s="41"/>
      <c r="AT99" s="41"/>
      <c r="AU99" s="41"/>
      <c r="AV99" s="41"/>
      <c r="AW99" s="41"/>
      <c r="AX99" s="41"/>
      <c r="AY99" s="41"/>
      <c r="AZ99" s="41"/>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row>
    <row r="100" spans="1:242" s="88" customFormat="1" ht="13.5" customHeight="1">
      <c r="A100" s="217" t="s">
        <v>33</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2"/>
      <c r="AN100" s="41"/>
      <c r="AO100" s="41"/>
      <c r="AP100" s="41"/>
      <c r="AQ100" s="41"/>
      <c r="AR100" s="41"/>
      <c r="AS100" s="41"/>
      <c r="AT100" s="41"/>
      <c r="AU100" s="41"/>
      <c r="AV100" s="41"/>
      <c r="AW100" s="41"/>
      <c r="AX100" s="41"/>
      <c r="AY100" s="41"/>
      <c r="AZ100" s="41"/>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row>
    <row r="101" spans="1:242" s="35" customFormat="1" ht="12" customHeight="1">
      <c r="A101" s="217" t="s">
        <v>35</v>
      </c>
      <c r="B101" s="217"/>
      <c r="C101" s="217"/>
      <c r="D101" s="217"/>
      <c r="E101" s="217"/>
      <c r="F101" s="217"/>
      <c r="G101" s="217"/>
      <c r="H101" s="217"/>
      <c r="I101" s="217"/>
      <c r="J101" s="217"/>
      <c r="K101" s="217"/>
      <c r="L101" s="217"/>
      <c r="M101" s="217"/>
      <c r="N101" s="217"/>
      <c r="O101" s="217"/>
      <c r="P101" s="217"/>
      <c r="Q101" s="217"/>
      <c r="R101" s="217"/>
      <c r="S101" s="217"/>
      <c r="T101" s="217" t="s">
        <v>34</v>
      </c>
      <c r="U101" s="217"/>
      <c r="V101" s="217"/>
      <c r="W101" s="217"/>
      <c r="X101" s="217"/>
      <c r="Y101" s="217"/>
      <c r="Z101" s="217"/>
      <c r="AA101" s="217"/>
      <c r="AB101" s="217"/>
      <c r="AC101" s="217"/>
      <c r="AD101" s="217"/>
      <c r="AE101" s="217"/>
      <c r="AF101" s="217"/>
      <c r="AG101" s="217"/>
      <c r="AH101" s="217"/>
      <c r="AI101" s="217"/>
      <c r="AJ101" s="217"/>
      <c r="AK101" s="217"/>
      <c r="AL101" s="217"/>
      <c r="AM101" s="22"/>
      <c r="AN101" s="41"/>
      <c r="AO101" s="41"/>
      <c r="AP101" s="41"/>
      <c r="AQ101" s="41"/>
      <c r="AR101" s="41"/>
      <c r="AS101" s="41"/>
      <c r="AT101" s="41"/>
      <c r="AU101" s="41"/>
      <c r="AV101" s="41"/>
      <c r="AW101" s="41"/>
      <c r="AX101" s="41"/>
      <c r="AY101" s="41"/>
      <c r="AZ101" s="41"/>
      <c r="BA101" s="82"/>
      <c r="BB101" s="82"/>
      <c r="BC101" s="82"/>
      <c r="BD101" s="82"/>
      <c r="BE101" s="82"/>
      <c r="BF101" s="82"/>
      <c r="BG101" s="82"/>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row>
    <row r="102" spans="1:55" s="35" customFormat="1" ht="38.25" customHeight="1">
      <c r="A102" s="216">
        <f>A60</f>
        <v>0</v>
      </c>
      <c r="B102" s="216"/>
      <c r="C102" s="216"/>
      <c r="D102" s="216"/>
      <c r="E102" s="216"/>
      <c r="F102" s="216"/>
      <c r="G102" s="216"/>
      <c r="H102" s="216"/>
      <c r="I102" s="216"/>
      <c r="J102" s="216"/>
      <c r="K102" s="216"/>
      <c r="L102" s="216"/>
      <c r="M102" s="216"/>
      <c r="N102" s="216"/>
      <c r="O102" s="216"/>
      <c r="P102" s="216"/>
      <c r="Q102" s="216"/>
      <c r="R102" s="58"/>
      <c r="S102" s="47"/>
      <c r="T102" s="122" t="str">
        <f>VLOOKUP(W6,$BA$2:$BE$28,2,0)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102" s="123"/>
      <c r="V102" s="123"/>
      <c r="W102" s="123"/>
      <c r="X102" s="123"/>
      <c r="Y102" s="123"/>
      <c r="Z102" s="123"/>
      <c r="AA102" s="123"/>
      <c r="AB102" s="123"/>
      <c r="AC102" s="123"/>
      <c r="AD102" s="123"/>
      <c r="AE102" s="123"/>
      <c r="AF102" s="123"/>
      <c r="AG102" s="123"/>
      <c r="AH102" s="123"/>
      <c r="AI102" s="123"/>
      <c r="AJ102" s="123"/>
      <c r="AK102" s="123"/>
      <c r="AL102" s="123"/>
      <c r="AM102" s="59"/>
      <c r="AN102" s="41"/>
      <c r="AO102" s="41"/>
      <c r="AP102" s="41"/>
      <c r="AQ102" s="41"/>
      <c r="AR102" s="41"/>
      <c r="AS102" s="41"/>
      <c r="AT102" s="41"/>
      <c r="AU102" s="41"/>
      <c r="AV102" s="41"/>
      <c r="AW102" s="41"/>
      <c r="AX102" s="41"/>
      <c r="AY102" s="41"/>
      <c r="AZ102" s="41"/>
      <c r="BA102" s="82"/>
      <c r="BB102" s="82"/>
      <c r="BC102" s="82"/>
    </row>
    <row r="103" spans="1:59" s="35" customFormat="1" ht="14.25" customHeight="1">
      <c r="A103" s="123" t="s">
        <v>43</v>
      </c>
      <c r="B103" s="123"/>
      <c r="C103" s="123"/>
      <c r="D103" s="123"/>
      <c r="E103" s="123"/>
      <c r="F103" s="123"/>
      <c r="G103" s="123"/>
      <c r="H103" s="123"/>
      <c r="I103" s="123"/>
      <c r="J103" s="123"/>
      <c r="K103" s="123"/>
      <c r="L103" s="123"/>
      <c r="M103" s="123"/>
      <c r="N103" s="123"/>
      <c r="O103" s="123"/>
      <c r="P103" s="123"/>
      <c r="Q103" s="123"/>
      <c r="R103" s="59"/>
      <c r="S103" s="47"/>
      <c r="T103" s="123"/>
      <c r="U103" s="123"/>
      <c r="V103" s="123"/>
      <c r="W103" s="123"/>
      <c r="X103" s="123"/>
      <c r="Y103" s="123"/>
      <c r="Z103" s="123"/>
      <c r="AA103" s="123"/>
      <c r="AB103" s="123"/>
      <c r="AC103" s="123"/>
      <c r="AD103" s="123"/>
      <c r="AE103" s="123"/>
      <c r="AF103" s="123"/>
      <c r="AG103" s="123"/>
      <c r="AH103" s="123"/>
      <c r="AI103" s="123"/>
      <c r="AJ103" s="123"/>
      <c r="AK103" s="123"/>
      <c r="AL103" s="123"/>
      <c r="AM103" s="59"/>
      <c r="AN103" s="41"/>
      <c r="AO103" s="41"/>
      <c r="AP103" s="41"/>
      <c r="AQ103" s="41"/>
      <c r="AR103" s="41"/>
      <c r="AS103" s="41"/>
      <c r="AT103" s="41"/>
      <c r="AU103" s="41"/>
      <c r="AV103" s="41"/>
      <c r="AW103" s="41"/>
      <c r="AX103" s="41"/>
      <c r="AY103" s="41"/>
      <c r="AZ103" s="41"/>
      <c r="BA103" s="82"/>
      <c r="BB103" s="82"/>
      <c r="BC103" s="82"/>
      <c r="BD103" s="88"/>
      <c r="BE103" s="88"/>
      <c r="BF103" s="88"/>
      <c r="BG103" s="88"/>
    </row>
    <row r="104" spans="1:52" s="35" customFormat="1" ht="12.75" customHeight="1">
      <c r="A104" s="216" t="s">
        <v>38</v>
      </c>
      <c r="B104" s="216"/>
      <c r="C104" s="216"/>
      <c r="D104" s="216"/>
      <c r="E104" s="216"/>
      <c r="F104" s="216"/>
      <c r="G104" s="216"/>
      <c r="H104" s="216"/>
      <c r="I104" s="216"/>
      <c r="J104" s="216"/>
      <c r="K104" s="216"/>
      <c r="L104" s="216"/>
      <c r="M104" s="216"/>
      <c r="N104" s="216"/>
      <c r="O104" s="216"/>
      <c r="P104" s="216"/>
      <c r="Q104" s="216"/>
      <c r="R104" s="59"/>
      <c r="S104" s="47"/>
      <c r="T104" s="123"/>
      <c r="U104" s="123"/>
      <c r="V104" s="123"/>
      <c r="W104" s="123"/>
      <c r="X104" s="123"/>
      <c r="Y104" s="123"/>
      <c r="Z104" s="123"/>
      <c r="AA104" s="123"/>
      <c r="AB104" s="123"/>
      <c r="AC104" s="123"/>
      <c r="AD104" s="123"/>
      <c r="AE104" s="123"/>
      <c r="AF104" s="123"/>
      <c r="AG104" s="123"/>
      <c r="AH104" s="123"/>
      <c r="AI104" s="123"/>
      <c r="AJ104" s="123"/>
      <c r="AK104" s="123"/>
      <c r="AL104" s="123"/>
      <c r="AM104" s="22"/>
      <c r="AN104" s="41"/>
      <c r="AO104" s="41"/>
      <c r="AP104" s="41"/>
      <c r="AQ104" s="41"/>
      <c r="AR104" s="41"/>
      <c r="AS104" s="41"/>
      <c r="AT104" s="41"/>
      <c r="AU104" s="41"/>
      <c r="AV104" s="41"/>
      <c r="AW104" s="41"/>
      <c r="AX104" s="41"/>
      <c r="AY104" s="41"/>
      <c r="AZ104" s="41"/>
    </row>
    <row r="105" spans="1:55" s="35" customFormat="1" ht="32.25" customHeight="1">
      <c r="A105" s="123">
        <f>B42</f>
        <v>0</v>
      </c>
      <c r="B105" s="123"/>
      <c r="C105" s="123"/>
      <c r="D105" s="123"/>
      <c r="E105" s="123"/>
      <c r="F105" s="123"/>
      <c r="G105" s="123"/>
      <c r="H105" s="123"/>
      <c r="I105" s="123"/>
      <c r="J105" s="123"/>
      <c r="K105" s="123"/>
      <c r="L105" s="123"/>
      <c r="M105" s="123"/>
      <c r="N105" s="123"/>
      <c r="O105" s="123"/>
      <c r="P105" s="123"/>
      <c r="Q105" s="123"/>
      <c r="R105" s="59"/>
      <c r="S105" s="47"/>
      <c r="T105" s="123"/>
      <c r="U105" s="123"/>
      <c r="V105" s="123"/>
      <c r="W105" s="123"/>
      <c r="X105" s="123"/>
      <c r="Y105" s="123"/>
      <c r="Z105" s="123"/>
      <c r="AA105" s="123"/>
      <c r="AB105" s="123"/>
      <c r="AC105" s="123"/>
      <c r="AD105" s="123"/>
      <c r="AE105" s="123"/>
      <c r="AF105" s="123"/>
      <c r="AG105" s="123"/>
      <c r="AH105" s="123"/>
      <c r="AI105" s="123"/>
      <c r="AJ105" s="123"/>
      <c r="AK105" s="123"/>
      <c r="AL105" s="123"/>
      <c r="AM105" s="22"/>
      <c r="AN105" s="41"/>
      <c r="AO105" s="41"/>
      <c r="AP105" s="41"/>
      <c r="AQ105" s="41"/>
      <c r="AR105" s="41"/>
      <c r="AS105" s="41"/>
      <c r="AT105" s="41"/>
      <c r="AU105" s="41"/>
      <c r="AV105" s="41"/>
      <c r="AW105" s="41"/>
      <c r="AX105" s="41"/>
      <c r="AY105" s="41"/>
      <c r="AZ105" s="41"/>
      <c r="BA105" s="88"/>
      <c r="BB105" s="88"/>
      <c r="BC105" s="88"/>
    </row>
    <row r="106" spans="1:52" s="35" customFormat="1" ht="13.5" customHeight="1">
      <c r="A106" s="216" t="s">
        <v>40</v>
      </c>
      <c r="B106" s="216"/>
      <c r="C106" s="216"/>
      <c r="D106" s="216"/>
      <c r="E106" s="216"/>
      <c r="F106" s="216"/>
      <c r="G106" s="216"/>
      <c r="H106" s="216"/>
      <c r="I106" s="216"/>
      <c r="J106" s="216"/>
      <c r="K106" s="216"/>
      <c r="L106" s="216"/>
      <c r="M106" s="216"/>
      <c r="N106" s="216"/>
      <c r="O106" s="216"/>
      <c r="P106" s="216"/>
      <c r="Q106" s="216"/>
      <c r="R106" s="89"/>
      <c r="S106" s="47"/>
      <c r="T106" s="123"/>
      <c r="U106" s="123"/>
      <c r="V106" s="123"/>
      <c r="W106" s="123"/>
      <c r="X106" s="123"/>
      <c r="Y106" s="123"/>
      <c r="Z106" s="123"/>
      <c r="AA106" s="123"/>
      <c r="AB106" s="123"/>
      <c r="AC106" s="123"/>
      <c r="AD106" s="123"/>
      <c r="AE106" s="123"/>
      <c r="AF106" s="123"/>
      <c r="AG106" s="123"/>
      <c r="AH106" s="123"/>
      <c r="AI106" s="123"/>
      <c r="AJ106" s="123"/>
      <c r="AK106" s="123"/>
      <c r="AL106" s="123"/>
      <c r="AM106" s="62"/>
      <c r="AN106" s="41"/>
      <c r="AO106" s="41"/>
      <c r="AP106" s="41"/>
      <c r="AQ106" s="41"/>
      <c r="AR106" s="41"/>
      <c r="AS106" s="41"/>
      <c r="AT106" s="41"/>
      <c r="AU106" s="41"/>
      <c r="AV106" s="41"/>
      <c r="AW106" s="41"/>
      <c r="AX106" s="41"/>
      <c r="AY106" s="41"/>
      <c r="AZ106" s="41"/>
    </row>
    <row r="107" spans="1:242" s="87" customFormat="1" ht="13.5" customHeight="1">
      <c r="A107" s="123">
        <f>B44</f>
        <v>0</v>
      </c>
      <c r="B107" s="123"/>
      <c r="C107" s="123"/>
      <c r="D107" s="123"/>
      <c r="E107" s="123"/>
      <c r="F107" s="123"/>
      <c r="G107" s="123"/>
      <c r="H107" s="123"/>
      <c r="I107" s="123"/>
      <c r="J107" s="123"/>
      <c r="K107" s="123"/>
      <c r="L107" s="123"/>
      <c r="M107" s="123"/>
      <c r="N107" s="123"/>
      <c r="O107" s="123"/>
      <c r="P107" s="123"/>
      <c r="Q107" s="123"/>
      <c r="R107" s="60"/>
      <c r="S107" s="62"/>
      <c r="T107" s="123"/>
      <c r="U107" s="123"/>
      <c r="V107" s="123"/>
      <c r="W107" s="123"/>
      <c r="X107" s="123"/>
      <c r="Y107" s="123"/>
      <c r="Z107" s="123"/>
      <c r="AA107" s="123"/>
      <c r="AB107" s="123"/>
      <c r="AC107" s="123"/>
      <c r="AD107" s="123"/>
      <c r="AE107" s="123"/>
      <c r="AF107" s="123"/>
      <c r="AG107" s="123"/>
      <c r="AH107" s="123"/>
      <c r="AI107" s="123"/>
      <c r="AJ107" s="123"/>
      <c r="AK107" s="123"/>
      <c r="AL107" s="123"/>
      <c r="AM107" s="60"/>
      <c r="AN107" s="41"/>
      <c r="AO107" s="41"/>
      <c r="AP107" s="41"/>
      <c r="AQ107" s="41"/>
      <c r="AR107" s="41"/>
      <c r="AS107" s="41"/>
      <c r="AT107" s="41"/>
      <c r="AU107" s="41"/>
      <c r="AV107" s="41"/>
      <c r="AW107" s="41"/>
      <c r="AX107" s="41"/>
      <c r="AY107" s="41"/>
      <c r="AZ107" s="41"/>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row>
    <row r="108" spans="1:52" s="35" customFormat="1" ht="26.25" customHeight="1">
      <c r="A108" s="123"/>
      <c r="B108" s="123"/>
      <c r="C108" s="123"/>
      <c r="D108" s="123"/>
      <c r="E108" s="123"/>
      <c r="F108" s="123"/>
      <c r="G108" s="123"/>
      <c r="H108" s="123"/>
      <c r="I108" s="123"/>
      <c r="J108" s="123"/>
      <c r="K108" s="123"/>
      <c r="L108" s="123"/>
      <c r="M108" s="123"/>
      <c r="N108" s="123"/>
      <c r="O108" s="123"/>
      <c r="P108" s="123"/>
      <c r="Q108" s="123"/>
      <c r="R108" s="59"/>
      <c r="S108" s="47"/>
      <c r="T108" s="123"/>
      <c r="U108" s="123"/>
      <c r="V108" s="123"/>
      <c r="W108" s="123"/>
      <c r="X108" s="123"/>
      <c r="Y108" s="123"/>
      <c r="Z108" s="123"/>
      <c r="AA108" s="123"/>
      <c r="AB108" s="123"/>
      <c r="AC108" s="123"/>
      <c r="AD108" s="123"/>
      <c r="AE108" s="123"/>
      <c r="AF108" s="123"/>
      <c r="AG108" s="123"/>
      <c r="AH108" s="123"/>
      <c r="AI108" s="123"/>
      <c r="AJ108" s="123"/>
      <c r="AK108" s="123"/>
      <c r="AL108" s="123"/>
      <c r="AM108" s="22"/>
      <c r="AN108" s="41"/>
      <c r="AO108" s="41"/>
      <c r="AP108" s="41"/>
      <c r="AQ108" s="41"/>
      <c r="AR108" s="41"/>
      <c r="AS108" s="41"/>
      <c r="AT108" s="41"/>
      <c r="AU108" s="41"/>
      <c r="AV108" s="41"/>
      <c r="AW108" s="41"/>
      <c r="AX108" s="41"/>
      <c r="AY108" s="41"/>
      <c r="AZ108" s="41"/>
    </row>
    <row r="109" spans="1:52" s="35" customFormat="1" ht="19.5" customHeight="1">
      <c r="A109" s="123"/>
      <c r="B109" s="123"/>
      <c r="C109" s="123"/>
      <c r="D109" s="123"/>
      <c r="E109" s="123"/>
      <c r="F109" s="123"/>
      <c r="G109" s="123"/>
      <c r="H109" s="123"/>
      <c r="I109" s="123"/>
      <c r="J109" s="123"/>
      <c r="K109" s="123"/>
      <c r="L109" s="123"/>
      <c r="M109" s="123"/>
      <c r="N109" s="123"/>
      <c r="O109" s="123"/>
      <c r="P109" s="123"/>
      <c r="Q109" s="123"/>
      <c r="R109" s="59"/>
      <c r="S109" s="47"/>
      <c r="T109" s="123"/>
      <c r="U109" s="123"/>
      <c r="V109" s="123"/>
      <c r="W109" s="123"/>
      <c r="X109" s="123"/>
      <c r="Y109" s="123"/>
      <c r="Z109" s="123"/>
      <c r="AA109" s="123"/>
      <c r="AB109" s="123"/>
      <c r="AC109" s="123"/>
      <c r="AD109" s="123"/>
      <c r="AE109" s="123"/>
      <c r="AF109" s="123"/>
      <c r="AG109" s="123"/>
      <c r="AH109" s="123"/>
      <c r="AI109" s="123"/>
      <c r="AJ109" s="123"/>
      <c r="AK109" s="123"/>
      <c r="AL109" s="123"/>
      <c r="AM109" s="22"/>
      <c r="AN109" s="41"/>
      <c r="AO109" s="41"/>
      <c r="AP109" s="41"/>
      <c r="AQ109" s="41"/>
      <c r="AR109" s="41"/>
      <c r="AS109" s="41"/>
      <c r="AT109" s="41"/>
      <c r="AU109" s="41"/>
      <c r="AV109" s="41"/>
      <c r="AW109" s="41"/>
      <c r="AX109" s="41"/>
      <c r="AY109" s="41"/>
      <c r="AZ109" s="41"/>
    </row>
    <row r="110" spans="1:242" s="35" customFormat="1" ht="51" customHeight="1">
      <c r="A110" s="123"/>
      <c r="B110" s="123"/>
      <c r="C110" s="123"/>
      <c r="D110" s="123"/>
      <c r="E110" s="123"/>
      <c r="F110" s="123"/>
      <c r="G110" s="123"/>
      <c r="H110" s="123"/>
      <c r="I110" s="123"/>
      <c r="J110" s="123"/>
      <c r="K110" s="123"/>
      <c r="L110" s="123"/>
      <c r="M110" s="123"/>
      <c r="N110" s="123"/>
      <c r="O110" s="123"/>
      <c r="P110" s="123"/>
      <c r="Q110" s="123"/>
      <c r="R110" s="59"/>
      <c r="S110" s="47"/>
      <c r="T110" s="123"/>
      <c r="U110" s="123"/>
      <c r="V110" s="123"/>
      <c r="W110" s="123"/>
      <c r="X110" s="123"/>
      <c r="Y110" s="123"/>
      <c r="Z110" s="123"/>
      <c r="AA110" s="123"/>
      <c r="AB110" s="123"/>
      <c r="AC110" s="123"/>
      <c r="AD110" s="123"/>
      <c r="AE110" s="123"/>
      <c r="AF110" s="123"/>
      <c r="AG110" s="123"/>
      <c r="AH110" s="123"/>
      <c r="AI110" s="123"/>
      <c r="AJ110" s="123"/>
      <c r="AK110" s="123"/>
      <c r="AL110" s="123"/>
      <c r="AM110" s="22"/>
      <c r="AN110" s="41"/>
      <c r="AO110" s="41"/>
      <c r="AP110" s="41"/>
      <c r="AQ110" s="41"/>
      <c r="AR110" s="41"/>
      <c r="AS110" s="41"/>
      <c r="AT110" s="41"/>
      <c r="AU110" s="41"/>
      <c r="AV110" s="41"/>
      <c r="AW110" s="41"/>
      <c r="AX110" s="41"/>
      <c r="AY110" s="41"/>
      <c r="AZ110" s="41"/>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row>
    <row r="111" spans="1:52" s="35" customFormat="1" ht="13.5" customHeight="1">
      <c r="A111" s="123"/>
      <c r="B111" s="123"/>
      <c r="C111" s="123"/>
      <c r="D111" s="123"/>
      <c r="E111" s="123"/>
      <c r="F111" s="123"/>
      <c r="G111" s="123"/>
      <c r="H111" s="123"/>
      <c r="I111" s="123"/>
      <c r="J111" s="123"/>
      <c r="K111" s="123"/>
      <c r="L111" s="123"/>
      <c r="M111" s="123"/>
      <c r="N111" s="123"/>
      <c r="O111" s="123"/>
      <c r="P111" s="123"/>
      <c r="Q111" s="123"/>
      <c r="R111" s="59"/>
      <c r="S111" s="47"/>
      <c r="T111" s="123"/>
      <c r="U111" s="123"/>
      <c r="V111" s="123"/>
      <c r="W111" s="123"/>
      <c r="X111" s="123"/>
      <c r="Y111" s="123"/>
      <c r="Z111" s="123"/>
      <c r="AA111" s="123"/>
      <c r="AB111" s="123"/>
      <c r="AC111" s="123"/>
      <c r="AD111" s="123"/>
      <c r="AE111" s="123"/>
      <c r="AF111" s="123"/>
      <c r="AG111" s="123"/>
      <c r="AH111" s="123"/>
      <c r="AI111" s="123"/>
      <c r="AJ111" s="123"/>
      <c r="AK111" s="123"/>
      <c r="AL111" s="123"/>
      <c r="AM111" s="22"/>
      <c r="AN111" s="41"/>
      <c r="AO111" s="41"/>
      <c r="AP111" s="41"/>
      <c r="AQ111" s="41"/>
      <c r="AR111" s="41"/>
      <c r="AS111" s="41"/>
      <c r="AT111" s="41"/>
      <c r="AU111" s="41"/>
      <c r="AV111" s="41"/>
      <c r="AW111" s="41"/>
      <c r="AX111" s="41"/>
      <c r="AY111" s="41"/>
      <c r="AZ111" s="41"/>
    </row>
    <row r="112" spans="1:59" s="35" customFormat="1" ht="13.5" customHeight="1">
      <c r="A112" s="123"/>
      <c r="B112" s="123"/>
      <c r="C112" s="123"/>
      <c r="D112" s="123"/>
      <c r="E112" s="123"/>
      <c r="F112" s="123"/>
      <c r="G112" s="123"/>
      <c r="H112" s="123"/>
      <c r="I112" s="123"/>
      <c r="J112" s="123"/>
      <c r="K112" s="123"/>
      <c r="L112" s="123"/>
      <c r="M112" s="123"/>
      <c r="N112" s="123"/>
      <c r="O112" s="123"/>
      <c r="P112" s="123"/>
      <c r="Q112" s="123"/>
      <c r="R112" s="59"/>
      <c r="S112" s="47"/>
      <c r="T112" s="62"/>
      <c r="U112" s="62"/>
      <c r="V112" s="62"/>
      <c r="W112" s="62"/>
      <c r="X112" s="62"/>
      <c r="Y112" s="62"/>
      <c r="Z112" s="62"/>
      <c r="AA112" s="62"/>
      <c r="AB112" s="62"/>
      <c r="AC112" s="62"/>
      <c r="AD112" s="62"/>
      <c r="AE112" s="62"/>
      <c r="AF112" s="62"/>
      <c r="AG112" s="62"/>
      <c r="AH112" s="62"/>
      <c r="AI112" s="62"/>
      <c r="AJ112" s="62"/>
      <c r="AK112" s="62"/>
      <c r="AL112" s="62"/>
      <c r="AM112" s="22"/>
      <c r="AN112" s="41"/>
      <c r="AO112" s="41"/>
      <c r="AP112" s="41"/>
      <c r="AQ112" s="41"/>
      <c r="AR112" s="41"/>
      <c r="AS112" s="41"/>
      <c r="AT112" s="41"/>
      <c r="AU112" s="41"/>
      <c r="AV112" s="41"/>
      <c r="AW112" s="41"/>
      <c r="AX112" s="41"/>
      <c r="AY112" s="41"/>
      <c r="AZ112" s="41"/>
      <c r="BD112" s="87"/>
      <c r="BE112" s="87"/>
      <c r="BF112" s="87"/>
      <c r="BG112" s="87"/>
    </row>
    <row r="113" spans="1:52" s="35" customFormat="1" ht="1.5" customHeight="1">
      <c r="A113" s="90"/>
      <c r="B113" s="90"/>
      <c r="C113" s="90"/>
      <c r="D113" s="90"/>
      <c r="E113" s="90"/>
      <c r="F113" s="90"/>
      <c r="G113" s="90"/>
      <c r="H113" s="90"/>
      <c r="I113" s="90"/>
      <c r="J113" s="90"/>
      <c r="K113" s="90"/>
      <c r="L113" s="90"/>
      <c r="M113" s="90"/>
      <c r="N113" s="90"/>
      <c r="O113" s="90"/>
      <c r="P113" s="90"/>
      <c r="Q113" s="90"/>
      <c r="R113" s="59"/>
      <c r="S113" s="22"/>
      <c r="T113" s="45"/>
      <c r="U113" s="22"/>
      <c r="V113" s="22"/>
      <c r="W113" s="22"/>
      <c r="X113" s="22"/>
      <c r="Y113" s="22"/>
      <c r="Z113" s="22"/>
      <c r="AA113" s="22"/>
      <c r="AB113" s="22"/>
      <c r="AC113" s="22"/>
      <c r="AD113" s="22"/>
      <c r="AE113" s="22"/>
      <c r="AF113" s="22"/>
      <c r="AG113" s="22"/>
      <c r="AH113" s="22"/>
      <c r="AI113" s="22"/>
      <c r="AJ113" s="22"/>
      <c r="AK113" s="22"/>
      <c r="AL113" s="22"/>
      <c r="AM113" s="22"/>
      <c r="AN113" s="41"/>
      <c r="AO113" s="41"/>
      <c r="AP113" s="41"/>
      <c r="AQ113" s="41"/>
      <c r="AR113" s="41"/>
      <c r="AS113" s="41"/>
      <c r="AT113" s="41"/>
      <c r="AU113" s="41"/>
      <c r="AV113" s="41"/>
      <c r="AW113" s="41"/>
      <c r="AX113" s="41"/>
      <c r="AY113" s="41"/>
      <c r="AZ113" s="41"/>
    </row>
    <row r="114" spans="1:55" s="35" customFormat="1" ht="15.75" customHeight="1">
      <c r="A114" s="210"/>
      <c r="B114" s="210"/>
      <c r="C114" s="210"/>
      <c r="D114" s="210"/>
      <c r="E114" s="210"/>
      <c r="F114" s="210"/>
      <c r="G114" s="210"/>
      <c r="H114" s="210"/>
      <c r="I114" s="210"/>
      <c r="J114" s="210"/>
      <c r="K114" s="210"/>
      <c r="L114" s="210"/>
      <c r="M114" s="210"/>
      <c r="N114" s="210"/>
      <c r="O114" s="210"/>
      <c r="P114" s="210"/>
      <c r="Q114" s="210"/>
      <c r="R114" s="59"/>
      <c r="S114" s="22"/>
      <c r="T114" s="110" t="str">
        <f>VLOOKUP(W6,$BA$2:$BG$28,6,0)</f>
        <v>Начальник Брестского областного 
управления Госпромнадзора
___________________________ И.Г.Калишук</v>
      </c>
      <c r="U114" s="214"/>
      <c r="V114" s="214"/>
      <c r="W114" s="214"/>
      <c r="X114" s="214"/>
      <c r="Y114" s="214"/>
      <c r="Z114" s="214"/>
      <c r="AA114" s="214"/>
      <c r="AB114" s="214"/>
      <c r="AC114" s="214"/>
      <c r="AD114" s="214"/>
      <c r="AE114" s="214"/>
      <c r="AF114" s="214"/>
      <c r="AG114" s="214"/>
      <c r="AH114" s="214"/>
      <c r="AI114" s="214"/>
      <c r="AJ114" s="214"/>
      <c r="AK114" s="214"/>
      <c r="AL114" s="214"/>
      <c r="AM114" s="22"/>
      <c r="AN114" s="41"/>
      <c r="AO114" s="41"/>
      <c r="AP114" s="41"/>
      <c r="AQ114" s="41"/>
      <c r="AR114" s="41"/>
      <c r="AS114" s="41"/>
      <c r="AT114" s="41"/>
      <c r="AU114" s="41"/>
      <c r="AV114" s="41"/>
      <c r="AW114" s="41"/>
      <c r="AX114" s="41"/>
      <c r="AY114" s="41"/>
      <c r="AZ114" s="41"/>
      <c r="BA114" s="87"/>
      <c r="BB114" s="87"/>
      <c r="BC114" s="87"/>
    </row>
    <row r="115" spans="1:52" s="35" customFormat="1" ht="15.75" customHeight="1">
      <c r="A115" s="211"/>
      <c r="B115" s="211"/>
      <c r="C115" s="211"/>
      <c r="D115" s="211"/>
      <c r="E115" s="211"/>
      <c r="F115" s="211"/>
      <c r="G115" s="211"/>
      <c r="H115" s="211"/>
      <c r="I115" s="211"/>
      <c r="J115" s="211"/>
      <c r="K115" s="211"/>
      <c r="L115" s="211"/>
      <c r="M115" s="211"/>
      <c r="N115" s="211"/>
      <c r="O115" s="211"/>
      <c r="P115" s="211"/>
      <c r="Q115" s="211"/>
      <c r="R115" s="22"/>
      <c r="S115" s="22"/>
      <c r="T115" s="214"/>
      <c r="U115" s="214"/>
      <c r="V115" s="214"/>
      <c r="W115" s="214"/>
      <c r="X115" s="214"/>
      <c r="Y115" s="214"/>
      <c r="Z115" s="214"/>
      <c r="AA115" s="214"/>
      <c r="AB115" s="214"/>
      <c r="AC115" s="214"/>
      <c r="AD115" s="214"/>
      <c r="AE115" s="214"/>
      <c r="AF115" s="214"/>
      <c r="AG115" s="214"/>
      <c r="AH115" s="214"/>
      <c r="AI115" s="214"/>
      <c r="AJ115" s="214"/>
      <c r="AK115" s="214"/>
      <c r="AL115" s="214"/>
      <c r="AM115" s="22"/>
      <c r="AN115" s="41"/>
      <c r="AO115" s="41"/>
      <c r="AP115" s="41"/>
      <c r="AQ115" s="41"/>
      <c r="AR115" s="41"/>
      <c r="AS115" s="41"/>
      <c r="AT115" s="41"/>
      <c r="AU115" s="41"/>
      <c r="AV115" s="41"/>
      <c r="AW115" s="41"/>
      <c r="AX115" s="41"/>
      <c r="AY115" s="41"/>
      <c r="AZ115" s="41"/>
    </row>
    <row r="116" spans="1:52" s="35" customFormat="1" ht="8.25" customHeight="1">
      <c r="A116" s="45"/>
      <c r="B116" s="24" t="s">
        <v>36</v>
      </c>
      <c r="C116" s="22"/>
      <c r="D116" s="22"/>
      <c r="E116" s="22"/>
      <c r="F116" s="22"/>
      <c r="G116" s="22"/>
      <c r="H116" s="22"/>
      <c r="I116" s="22"/>
      <c r="J116" s="22"/>
      <c r="K116" s="22"/>
      <c r="L116" s="22"/>
      <c r="M116" s="22"/>
      <c r="N116" s="22"/>
      <c r="O116" s="22"/>
      <c r="P116" s="22"/>
      <c r="Q116" s="22"/>
      <c r="R116" s="22"/>
      <c r="S116" s="22"/>
      <c r="T116" s="214"/>
      <c r="U116" s="214"/>
      <c r="V116" s="214"/>
      <c r="W116" s="214"/>
      <c r="X116" s="214"/>
      <c r="Y116" s="214"/>
      <c r="Z116" s="214"/>
      <c r="AA116" s="214"/>
      <c r="AB116" s="214"/>
      <c r="AC116" s="214"/>
      <c r="AD116" s="214"/>
      <c r="AE116" s="214"/>
      <c r="AF116" s="214"/>
      <c r="AG116" s="214"/>
      <c r="AH116" s="214"/>
      <c r="AI116" s="214"/>
      <c r="AJ116" s="214"/>
      <c r="AK116" s="214"/>
      <c r="AL116" s="214"/>
      <c r="AM116" s="22"/>
      <c r="AN116" s="41"/>
      <c r="AO116" s="41"/>
      <c r="AP116" s="41"/>
      <c r="AQ116" s="41"/>
      <c r="AR116" s="41"/>
      <c r="AS116" s="41"/>
      <c r="AT116" s="41"/>
      <c r="AU116" s="41"/>
      <c r="AV116" s="41"/>
      <c r="AW116" s="41"/>
      <c r="AX116" s="41"/>
      <c r="AY116" s="41"/>
      <c r="AZ116" s="41"/>
    </row>
    <row r="117" spans="1:52" s="35" customFormat="1" ht="24.75" customHeight="1">
      <c r="A117" s="164"/>
      <c r="B117" s="164"/>
      <c r="C117" s="164"/>
      <c r="D117" s="164"/>
      <c r="E117" s="164"/>
      <c r="F117" s="164"/>
      <c r="G117" s="164"/>
      <c r="H117" s="22"/>
      <c r="I117" s="22"/>
      <c r="J117" s="22"/>
      <c r="K117" s="146"/>
      <c r="L117" s="146"/>
      <c r="M117" s="146"/>
      <c r="N117" s="146"/>
      <c r="O117" s="146"/>
      <c r="P117" s="146"/>
      <c r="Q117" s="146"/>
      <c r="R117" s="146"/>
      <c r="S117" s="22"/>
      <c r="T117" s="214"/>
      <c r="U117" s="214"/>
      <c r="V117" s="214"/>
      <c r="W117" s="214"/>
      <c r="X117" s="214"/>
      <c r="Y117" s="214"/>
      <c r="Z117" s="214"/>
      <c r="AA117" s="214"/>
      <c r="AB117" s="214"/>
      <c r="AC117" s="214"/>
      <c r="AD117" s="214"/>
      <c r="AE117" s="214"/>
      <c r="AF117" s="214"/>
      <c r="AG117" s="214"/>
      <c r="AH117" s="214"/>
      <c r="AI117" s="214"/>
      <c r="AJ117" s="214"/>
      <c r="AK117" s="214"/>
      <c r="AL117" s="214"/>
      <c r="AM117" s="22"/>
      <c r="AN117" s="41"/>
      <c r="AO117" s="41"/>
      <c r="AP117" s="41"/>
      <c r="AQ117" s="41"/>
      <c r="AR117" s="41"/>
      <c r="AS117" s="41"/>
      <c r="AT117" s="41"/>
      <c r="AU117" s="41"/>
      <c r="AV117" s="41"/>
      <c r="AW117" s="41"/>
      <c r="AX117" s="41"/>
      <c r="AY117" s="41"/>
      <c r="AZ117" s="41"/>
    </row>
    <row r="118" spans="1:242" s="91" customFormat="1" ht="15">
      <c r="A118" s="23"/>
      <c r="B118" s="23"/>
      <c r="C118" s="24" t="s">
        <v>11</v>
      </c>
      <c r="D118" s="23"/>
      <c r="E118" s="23"/>
      <c r="F118" s="23"/>
      <c r="G118" s="23"/>
      <c r="H118" s="23"/>
      <c r="I118" s="23"/>
      <c r="J118" s="23"/>
      <c r="K118" s="23"/>
      <c r="L118" s="23" t="s">
        <v>37</v>
      </c>
      <c r="M118" s="23"/>
      <c r="N118" s="24"/>
      <c r="O118" s="23"/>
      <c r="P118" s="23"/>
      <c r="Q118" s="23"/>
      <c r="R118" s="23"/>
      <c r="S118" s="23"/>
      <c r="T118" s="214"/>
      <c r="U118" s="214"/>
      <c r="V118" s="214"/>
      <c r="W118" s="214"/>
      <c r="X118" s="214"/>
      <c r="Y118" s="214"/>
      <c r="Z118" s="214"/>
      <c r="AA118" s="214"/>
      <c r="AB118" s="214"/>
      <c r="AC118" s="214"/>
      <c r="AD118" s="214"/>
      <c r="AE118" s="214"/>
      <c r="AF118" s="214"/>
      <c r="AG118" s="214"/>
      <c r="AH118" s="214"/>
      <c r="AI118" s="214"/>
      <c r="AJ118" s="214"/>
      <c r="AK118" s="214"/>
      <c r="AL118" s="214"/>
      <c r="AM118" s="23"/>
      <c r="AN118" s="41"/>
      <c r="AO118" s="41"/>
      <c r="AP118" s="41"/>
      <c r="AQ118" s="41"/>
      <c r="AR118" s="41"/>
      <c r="AS118" s="41"/>
      <c r="AT118" s="41"/>
      <c r="AU118" s="41"/>
      <c r="AV118" s="41"/>
      <c r="AW118" s="41"/>
      <c r="AX118" s="41"/>
      <c r="AY118" s="41"/>
      <c r="AZ118" s="41"/>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row>
    <row r="119" spans="1:52" s="35" customFormat="1" ht="9" customHeight="1">
      <c r="A119" s="164"/>
      <c r="B119" s="164"/>
      <c r="C119" s="164"/>
      <c r="D119" s="164"/>
      <c r="E119" s="164"/>
      <c r="F119" s="164"/>
      <c r="G119" s="164"/>
      <c r="H119" s="164"/>
      <c r="I119" s="164"/>
      <c r="J119" s="22" t="s">
        <v>5</v>
      </c>
      <c r="K119" s="22"/>
      <c r="L119" s="22"/>
      <c r="M119" s="22"/>
      <c r="N119" s="22"/>
      <c r="O119" s="22"/>
      <c r="P119" s="22"/>
      <c r="Q119" s="22"/>
      <c r="R119" s="22"/>
      <c r="S119" s="22"/>
      <c r="T119" s="164"/>
      <c r="U119" s="164"/>
      <c r="V119" s="164"/>
      <c r="W119" s="164"/>
      <c r="X119" s="164"/>
      <c r="Y119" s="164"/>
      <c r="Z119" s="164"/>
      <c r="AA119" s="164"/>
      <c r="AB119" s="164"/>
      <c r="AC119" s="22" t="s">
        <v>5</v>
      </c>
      <c r="AD119" s="22"/>
      <c r="AE119" s="22"/>
      <c r="AF119" s="22"/>
      <c r="AG119" s="22"/>
      <c r="AH119" s="22"/>
      <c r="AI119" s="22"/>
      <c r="AJ119" s="22"/>
      <c r="AK119" s="22"/>
      <c r="AL119" s="22"/>
      <c r="AM119" s="22"/>
      <c r="AN119" s="41"/>
      <c r="AO119" s="41"/>
      <c r="AP119" s="41"/>
      <c r="AQ119" s="41"/>
      <c r="AR119" s="41"/>
      <c r="AS119" s="41"/>
      <c r="AT119" s="41"/>
      <c r="AU119" s="41"/>
      <c r="AV119" s="41"/>
      <c r="AW119" s="41"/>
      <c r="AX119" s="41"/>
      <c r="AY119" s="41"/>
      <c r="AZ119" s="41"/>
    </row>
    <row r="120" spans="1:52" s="35" customFormat="1" ht="11.25" customHeight="1">
      <c r="A120" s="24" t="s">
        <v>12</v>
      </c>
      <c r="B120" s="22"/>
      <c r="C120" s="22"/>
      <c r="D120" s="22"/>
      <c r="E120" s="22"/>
      <c r="F120" s="22"/>
      <c r="G120" s="22"/>
      <c r="H120" s="22"/>
      <c r="I120" s="22"/>
      <c r="J120" s="22"/>
      <c r="K120" s="22"/>
      <c r="L120" s="22"/>
      <c r="M120" s="22"/>
      <c r="N120" s="22"/>
      <c r="O120" s="22"/>
      <c r="P120" s="22"/>
      <c r="Q120" s="22"/>
      <c r="R120" s="22"/>
      <c r="S120" s="22"/>
      <c r="T120" s="24" t="s">
        <v>12</v>
      </c>
      <c r="U120" s="22"/>
      <c r="V120" s="22"/>
      <c r="W120" s="22"/>
      <c r="X120" s="22"/>
      <c r="Y120" s="22"/>
      <c r="Z120" s="22"/>
      <c r="AA120" s="22"/>
      <c r="AB120" s="22"/>
      <c r="AC120" s="22"/>
      <c r="AD120" s="22"/>
      <c r="AE120" s="22"/>
      <c r="AF120" s="22"/>
      <c r="AG120" s="22"/>
      <c r="AH120" s="22"/>
      <c r="AI120" s="22"/>
      <c r="AJ120" s="22"/>
      <c r="AK120" s="22"/>
      <c r="AL120" s="22"/>
      <c r="AM120" s="22"/>
      <c r="AN120" s="41"/>
      <c r="AO120" s="41"/>
      <c r="AP120" s="41"/>
      <c r="AQ120" s="41"/>
      <c r="AR120" s="41"/>
      <c r="AS120" s="41"/>
      <c r="AT120" s="41"/>
      <c r="AU120" s="41"/>
      <c r="AV120" s="41"/>
      <c r="AW120" s="41"/>
      <c r="AX120" s="41"/>
      <c r="AY120" s="41"/>
      <c r="AZ120" s="41"/>
    </row>
    <row r="121" spans="1:242" s="35" customFormat="1"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41"/>
      <c r="AO121" s="41"/>
      <c r="AP121" s="41"/>
      <c r="AQ121" s="41"/>
      <c r="AR121" s="41"/>
      <c r="AS121" s="41"/>
      <c r="AT121" s="41"/>
      <c r="AU121" s="41"/>
      <c r="AV121" s="41"/>
      <c r="AW121" s="41"/>
      <c r="AX121" s="41"/>
      <c r="AY121" s="41"/>
      <c r="AZ121" s="4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c r="DG121" s="91"/>
      <c r="DH121" s="91"/>
      <c r="DI121" s="91"/>
      <c r="DJ121" s="91"/>
      <c r="DK121" s="91"/>
      <c r="DL121" s="91"/>
      <c r="DM121" s="91"/>
      <c r="DN121" s="91"/>
      <c r="DO121" s="91"/>
      <c r="DP121" s="91"/>
      <c r="DQ121" s="91"/>
      <c r="DR121" s="91"/>
      <c r="DS121" s="91"/>
      <c r="DT121" s="91"/>
      <c r="DU121" s="91"/>
      <c r="DV121" s="91"/>
      <c r="DW121" s="91"/>
      <c r="DX121" s="91"/>
      <c r="DY121" s="91"/>
      <c r="DZ121" s="91"/>
      <c r="EA121" s="91"/>
      <c r="EB121" s="91"/>
      <c r="EC121" s="91"/>
      <c r="ED121" s="91"/>
      <c r="EE121" s="91"/>
      <c r="EF121" s="91"/>
      <c r="EG121" s="91"/>
      <c r="EH121" s="91"/>
      <c r="EI121" s="91"/>
      <c r="EJ121" s="91"/>
      <c r="EK121" s="91"/>
      <c r="EL121" s="91"/>
      <c r="EM121" s="91"/>
      <c r="EN121" s="91"/>
      <c r="EO121" s="91"/>
      <c r="EP121" s="91"/>
      <c r="EQ121" s="91"/>
      <c r="ER121" s="91"/>
      <c r="ES121" s="91"/>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c r="FR121" s="91"/>
      <c r="FS121" s="91"/>
      <c r="FT121" s="91"/>
      <c r="FU121" s="91"/>
      <c r="FV121" s="91"/>
      <c r="FW121" s="91"/>
      <c r="FX121" s="91"/>
      <c r="FY121" s="91"/>
      <c r="FZ121" s="91"/>
      <c r="GA121" s="91"/>
      <c r="GB121" s="91"/>
      <c r="GC121" s="91"/>
      <c r="GD121" s="91"/>
      <c r="GE121" s="91"/>
      <c r="GF121" s="91"/>
      <c r="GG121" s="91"/>
      <c r="GH121" s="91"/>
      <c r="GI121" s="91"/>
      <c r="GJ121" s="91"/>
      <c r="GK121" s="91"/>
      <c r="GL121" s="91"/>
      <c r="GM121" s="91"/>
      <c r="GN121" s="91"/>
      <c r="GO121" s="91"/>
      <c r="GP121" s="91"/>
      <c r="GQ121" s="91"/>
      <c r="GR121" s="91"/>
      <c r="GS121" s="91"/>
      <c r="GT121" s="91"/>
      <c r="GU121" s="91"/>
      <c r="GV121" s="91"/>
      <c r="GW121" s="91"/>
      <c r="GX121" s="91"/>
      <c r="GY121" s="91"/>
      <c r="GZ121" s="91"/>
      <c r="HA121" s="91"/>
      <c r="HB121" s="91"/>
      <c r="HC121" s="91"/>
      <c r="HD121" s="91"/>
      <c r="HE121" s="91"/>
      <c r="HF121" s="91"/>
      <c r="HG121" s="91"/>
      <c r="HH121" s="91"/>
      <c r="HI121" s="91"/>
      <c r="HJ121" s="91"/>
      <c r="HK121" s="91"/>
      <c r="HL121" s="91"/>
      <c r="HM121" s="91"/>
      <c r="HN121" s="91"/>
      <c r="HO121" s="91"/>
      <c r="HP121" s="91"/>
      <c r="HQ121" s="91"/>
      <c r="HR121" s="91"/>
      <c r="HS121" s="91"/>
      <c r="HT121" s="91"/>
      <c r="HU121" s="91"/>
      <c r="HV121" s="91"/>
      <c r="HW121" s="91"/>
      <c r="HX121" s="91"/>
      <c r="HY121" s="91"/>
      <c r="HZ121" s="91"/>
      <c r="IA121" s="91"/>
      <c r="IB121" s="91"/>
      <c r="IC121" s="91"/>
      <c r="ID121" s="91"/>
      <c r="IE121" s="91"/>
      <c r="IF121" s="91"/>
      <c r="IG121" s="91"/>
      <c r="IH121" s="91"/>
    </row>
    <row r="122" spans="1:52" s="35" customFormat="1" ht="15" customHeight="1">
      <c r="A122" s="215" t="s">
        <v>0</v>
      </c>
      <c r="B122" s="215"/>
      <c r="C122" s="215"/>
      <c r="D122" s="215"/>
      <c r="E122" s="215"/>
      <c r="F122" s="215"/>
      <c r="G122" s="215"/>
      <c r="H122" s="215"/>
      <c r="I122" s="215"/>
      <c r="J122" s="21"/>
      <c r="K122" s="21"/>
      <c r="L122" s="21"/>
      <c r="M122" s="21"/>
      <c r="N122" s="21"/>
      <c r="O122" s="21"/>
      <c r="P122" s="21"/>
      <c r="Q122" s="21"/>
      <c r="R122" s="212" t="s">
        <v>1</v>
      </c>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13"/>
      <c r="AN122" s="41"/>
      <c r="AO122" s="41"/>
      <c r="AP122" s="41"/>
      <c r="AQ122" s="41"/>
      <c r="AR122" s="41"/>
      <c r="AS122" s="41"/>
      <c r="AT122" s="41"/>
      <c r="AU122" s="41"/>
      <c r="AV122" s="41"/>
      <c r="AW122" s="41"/>
      <c r="AX122" s="41"/>
      <c r="AY122" s="41"/>
      <c r="AZ122" s="41"/>
    </row>
    <row r="123" spans="1:59" s="35" customFormat="1" ht="15">
      <c r="A123" s="110" t="str">
        <f>VLOOKUP(W6,$BA$2:$BG$28,3,0)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23" s="113"/>
      <c r="C123" s="113"/>
      <c r="D123" s="113"/>
      <c r="E123" s="113"/>
      <c r="F123" s="113"/>
      <c r="G123" s="113"/>
      <c r="H123" s="113"/>
      <c r="I123" s="113"/>
      <c r="J123" s="113"/>
      <c r="K123" s="113"/>
      <c r="L123" s="113"/>
      <c r="M123" s="113"/>
      <c r="N123" s="113"/>
      <c r="O123" s="113"/>
      <c r="P123" s="113"/>
      <c r="Q123" s="21"/>
      <c r="R123" s="180">
        <f>A102</f>
        <v>0</v>
      </c>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3"/>
      <c r="AN123" s="41"/>
      <c r="AO123" s="41"/>
      <c r="AP123" s="41"/>
      <c r="AQ123" s="41"/>
      <c r="AR123" s="41"/>
      <c r="AS123" s="41"/>
      <c r="AT123" s="41"/>
      <c r="AU123" s="41"/>
      <c r="AV123" s="41"/>
      <c r="AW123" s="41"/>
      <c r="AX123" s="41"/>
      <c r="AY123" s="41"/>
      <c r="AZ123" s="41"/>
      <c r="BD123" s="91"/>
      <c r="BE123" s="91"/>
      <c r="BF123" s="91"/>
      <c r="BG123" s="91"/>
    </row>
    <row r="124" spans="1:52" s="35" customFormat="1" ht="15">
      <c r="A124" s="113"/>
      <c r="B124" s="113"/>
      <c r="C124" s="113"/>
      <c r="D124" s="113"/>
      <c r="E124" s="113"/>
      <c r="F124" s="113"/>
      <c r="G124" s="113"/>
      <c r="H124" s="113"/>
      <c r="I124" s="113"/>
      <c r="J124" s="113"/>
      <c r="K124" s="113"/>
      <c r="L124" s="113"/>
      <c r="M124" s="113"/>
      <c r="N124" s="113"/>
      <c r="O124" s="113"/>
      <c r="P124" s="113"/>
      <c r="Q124" s="21"/>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3"/>
      <c r="AN124" s="41"/>
      <c r="AO124" s="41"/>
      <c r="AP124" s="41"/>
      <c r="AQ124" s="41"/>
      <c r="AR124" s="41"/>
      <c r="AS124" s="41"/>
      <c r="AT124" s="41"/>
      <c r="AU124" s="41"/>
      <c r="AV124" s="41"/>
      <c r="AW124" s="41"/>
      <c r="AX124" s="41"/>
      <c r="AY124" s="41"/>
      <c r="AZ124" s="41"/>
    </row>
    <row r="125" spans="1:55" s="35" customFormat="1" ht="15">
      <c r="A125" s="113"/>
      <c r="B125" s="113"/>
      <c r="C125" s="113"/>
      <c r="D125" s="113"/>
      <c r="E125" s="113"/>
      <c r="F125" s="113"/>
      <c r="G125" s="113"/>
      <c r="H125" s="113"/>
      <c r="I125" s="113"/>
      <c r="J125" s="113"/>
      <c r="K125" s="113"/>
      <c r="L125" s="113"/>
      <c r="M125" s="113"/>
      <c r="N125" s="113"/>
      <c r="O125" s="113"/>
      <c r="P125" s="113"/>
      <c r="Q125" s="21"/>
      <c r="R125" s="21" t="s">
        <v>38</v>
      </c>
      <c r="S125" s="21"/>
      <c r="T125" s="21"/>
      <c r="U125" s="21"/>
      <c r="V125" s="21"/>
      <c r="W125" s="21"/>
      <c r="X125" s="21"/>
      <c r="Y125" s="21"/>
      <c r="Z125" s="21"/>
      <c r="AA125" s="21"/>
      <c r="AB125" s="21"/>
      <c r="AC125" s="21"/>
      <c r="AD125" s="21"/>
      <c r="AE125" s="21"/>
      <c r="AF125" s="21"/>
      <c r="AG125" s="21"/>
      <c r="AH125" s="21"/>
      <c r="AI125" s="21"/>
      <c r="AJ125" s="21"/>
      <c r="AK125" s="21"/>
      <c r="AL125" s="21"/>
      <c r="AM125" s="21"/>
      <c r="AN125" s="41"/>
      <c r="AO125" s="41"/>
      <c r="AP125" s="41"/>
      <c r="AQ125" s="41"/>
      <c r="AR125" s="41"/>
      <c r="AS125" s="41"/>
      <c r="AT125" s="41"/>
      <c r="AU125" s="41"/>
      <c r="AV125" s="41"/>
      <c r="AW125" s="41"/>
      <c r="AX125" s="41"/>
      <c r="AY125" s="41"/>
      <c r="AZ125" s="41"/>
      <c r="BA125" s="91"/>
      <c r="BB125" s="91"/>
      <c r="BC125" s="91"/>
    </row>
    <row r="126" spans="1:52" s="35" customFormat="1" ht="15">
      <c r="A126" s="113"/>
      <c r="B126" s="113"/>
      <c r="C126" s="113"/>
      <c r="D126" s="113"/>
      <c r="E126" s="113"/>
      <c r="F126" s="113"/>
      <c r="G126" s="113"/>
      <c r="H126" s="113"/>
      <c r="I126" s="113"/>
      <c r="J126" s="113"/>
      <c r="K126" s="113"/>
      <c r="L126" s="113"/>
      <c r="M126" s="113"/>
      <c r="N126" s="113"/>
      <c r="O126" s="113"/>
      <c r="P126" s="113"/>
      <c r="Q126" s="21"/>
      <c r="R126" s="235">
        <f>A105</f>
        <v>0</v>
      </c>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13"/>
      <c r="AN126" s="41"/>
      <c r="AO126" s="41"/>
      <c r="AP126" s="41"/>
      <c r="AQ126" s="41"/>
      <c r="AR126" s="41"/>
      <c r="AS126" s="41"/>
      <c r="AT126" s="41"/>
      <c r="AU126" s="41"/>
      <c r="AV126" s="41"/>
      <c r="AW126" s="41"/>
      <c r="AX126" s="41"/>
      <c r="AY126" s="41"/>
      <c r="AZ126" s="41"/>
    </row>
    <row r="127" spans="1:52" s="35" customFormat="1" ht="15">
      <c r="A127" s="113"/>
      <c r="B127" s="113"/>
      <c r="C127" s="113"/>
      <c r="D127" s="113"/>
      <c r="E127" s="113"/>
      <c r="F127" s="113"/>
      <c r="G127" s="113"/>
      <c r="H127" s="113"/>
      <c r="I127" s="113"/>
      <c r="J127" s="113"/>
      <c r="K127" s="113"/>
      <c r="L127" s="113"/>
      <c r="M127" s="113"/>
      <c r="N127" s="113"/>
      <c r="O127" s="113"/>
      <c r="P127" s="113"/>
      <c r="Q127" s="21"/>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13"/>
      <c r="AN127" s="41"/>
      <c r="AO127" s="41"/>
      <c r="AP127" s="41"/>
      <c r="AQ127" s="41"/>
      <c r="AR127" s="41"/>
      <c r="AS127" s="41"/>
      <c r="AT127" s="41"/>
      <c r="AU127" s="41"/>
      <c r="AV127" s="41"/>
      <c r="AW127" s="41"/>
      <c r="AX127" s="41"/>
      <c r="AY127" s="41"/>
      <c r="AZ127" s="41"/>
    </row>
    <row r="128" spans="1:52" s="35" customFormat="1" ht="15" customHeight="1">
      <c r="A128" s="113"/>
      <c r="B128" s="113"/>
      <c r="C128" s="113"/>
      <c r="D128" s="113"/>
      <c r="E128" s="113"/>
      <c r="F128" s="113"/>
      <c r="G128" s="113"/>
      <c r="H128" s="113"/>
      <c r="I128" s="113"/>
      <c r="J128" s="113"/>
      <c r="K128" s="113"/>
      <c r="L128" s="113"/>
      <c r="M128" s="113"/>
      <c r="N128" s="113"/>
      <c r="O128" s="113"/>
      <c r="P128" s="113"/>
      <c r="Q128" s="21"/>
      <c r="R128" s="113" t="s">
        <v>40</v>
      </c>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3"/>
      <c r="AN128" s="41"/>
      <c r="AO128" s="41"/>
      <c r="AP128" s="41"/>
      <c r="AQ128" s="41"/>
      <c r="AR128" s="41"/>
      <c r="AS128" s="41"/>
      <c r="AT128" s="41"/>
      <c r="AU128" s="41"/>
      <c r="AV128" s="41"/>
      <c r="AW128" s="41"/>
      <c r="AX128" s="41"/>
      <c r="AY128" s="41"/>
      <c r="AZ128" s="41"/>
    </row>
    <row r="129" spans="1:52" s="35" customFormat="1" ht="39.75" customHeight="1">
      <c r="A129" s="113"/>
      <c r="B129" s="113"/>
      <c r="C129" s="113"/>
      <c r="D129" s="113"/>
      <c r="E129" s="113"/>
      <c r="F129" s="113"/>
      <c r="G129" s="113"/>
      <c r="H129" s="113"/>
      <c r="I129" s="113"/>
      <c r="J129" s="113"/>
      <c r="K129" s="113"/>
      <c r="L129" s="113"/>
      <c r="M129" s="113"/>
      <c r="N129" s="113"/>
      <c r="O129" s="113"/>
      <c r="P129" s="113"/>
      <c r="Q129" s="21"/>
      <c r="R129" s="113">
        <f>A107</f>
        <v>0</v>
      </c>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41"/>
      <c r="AO129" s="41"/>
      <c r="AP129" s="41"/>
      <c r="AQ129" s="41"/>
      <c r="AR129" s="41"/>
      <c r="AS129" s="41"/>
      <c r="AT129" s="41"/>
      <c r="AU129" s="41"/>
      <c r="AV129" s="41"/>
      <c r="AW129" s="41"/>
      <c r="AX129" s="41"/>
      <c r="AY129" s="41"/>
      <c r="AZ129" s="41"/>
    </row>
    <row r="130" spans="1:52" s="35" customFormat="1" ht="15">
      <c r="A130" s="113"/>
      <c r="B130" s="113"/>
      <c r="C130" s="113"/>
      <c r="D130" s="113"/>
      <c r="E130" s="113"/>
      <c r="F130" s="113"/>
      <c r="G130" s="113"/>
      <c r="H130" s="113"/>
      <c r="I130" s="113"/>
      <c r="J130" s="113"/>
      <c r="K130" s="113"/>
      <c r="L130" s="113"/>
      <c r="M130" s="113"/>
      <c r="N130" s="113"/>
      <c r="O130" s="113"/>
      <c r="P130" s="113"/>
      <c r="Q130" s="21"/>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41"/>
      <c r="AO130" s="41"/>
      <c r="AP130" s="41"/>
      <c r="AQ130" s="41"/>
      <c r="AR130" s="41"/>
      <c r="AS130" s="41"/>
      <c r="AT130" s="41"/>
      <c r="AU130" s="41"/>
      <c r="AV130" s="41"/>
      <c r="AW130" s="41"/>
      <c r="AX130" s="41"/>
      <c r="AY130" s="41"/>
      <c r="AZ130" s="41"/>
    </row>
    <row r="131" spans="1:52" s="35" customFormat="1" ht="19.5" customHeight="1">
      <c r="A131" s="113"/>
      <c r="B131" s="113"/>
      <c r="C131" s="113"/>
      <c r="D131" s="113"/>
      <c r="E131" s="113"/>
      <c r="F131" s="113"/>
      <c r="G131" s="113"/>
      <c r="H131" s="113"/>
      <c r="I131" s="113"/>
      <c r="J131" s="113"/>
      <c r="K131" s="113"/>
      <c r="L131" s="113"/>
      <c r="M131" s="113"/>
      <c r="N131" s="113"/>
      <c r="O131" s="113"/>
      <c r="P131" s="113"/>
      <c r="Q131" s="21"/>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41"/>
      <c r="AO131" s="41"/>
      <c r="AP131" s="41"/>
      <c r="AQ131" s="41"/>
      <c r="AR131" s="41"/>
      <c r="AS131" s="41"/>
      <c r="AT131" s="41"/>
      <c r="AU131" s="41"/>
      <c r="AV131" s="41"/>
      <c r="AW131" s="41"/>
      <c r="AX131" s="41"/>
      <c r="AY131" s="41"/>
      <c r="AZ131" s="41"/>
    </row>
    <row r="132" spans="1:52" s="35" customFormat="1" ht="15">
      <c r="A132" s="21"/>
      <c r="B132" s="21"/>
      <c r="C132" s="21"/>
      <c r="D132" s="21"/>
      <c r="E132" s="21"/>
      <c r="F132" s="21"/>
      <c r="G132" s="21"/>
      <c r="H132" s="21"/>
      <c r="I132" s="21"/>
      <c r="J132" s="21"/>
      <c r="K132" s="21"/>
      <c r="L132" s="21"/>
      <c r="M132" s="21"/>
      <c r="N132" s="21"/>
      <c r="O132" s="21"/>
      <c r="P132" s="21"/>
      <c r="Q132" s="21"/>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41"/>
      <c r="AO132" s="41"/>
      <c r="AP132" s="41"/>
      <c r="AQ132" s="41"/>
      <c r="AR132" s="41"/>
      <c r="AS132" s="41"/>
      <c r="AT132" s="41"/>
      <c r="AU132" s="41"/>
      <c r="AV132" s="41"/>
      <c r="AW132" s="41"/>
      <c r="AX132" s="41"/>
      <c r="AY132" s="41"/>
      <c r="AZ132" s="41"/>
    </row>
    <row r="133" spans="1:52" s="35" customFormat="1" ht="15">
      <c r="A133" s="14"/>
      <c r="B133" s="14"/>
      <c r="C133" s="14"/>
      <c r="D133" s="14"/>
      <c r="E133" s="14"/>
      <c r="F133" s="14"/>
      <c r="G133" s="14"/>
      <c r="H133" s="14"/>
      <c r="I133" s="14"/>
      <c r="J133" s="14"/>
      <c r="K133" s="14"/>
      <c r="L133" s="14"/>
      <c r="M133" s="14"/>
      <c r="N133" s="167" t="s">
        <v>2</v>
      </c>
      <c r="O133" s="167"/>
      <c r="P133" s="167"/>
      <c r="Q133" s="167"/>
      <c r="R133" s="167"/>
      <c r="S133" s="115" t="str">
        <f>V54</f>
        <v>И/</v>
      </c>
      <c r="T133" s="115"/>
      <c r="U133" s="115"/>
      <c r="V133" s="115"/>
      <c r="W133" s="115"/>
      <c r="X133" s="115"/>
      <c r="Y133" s="115"/>
      <c r="Z133" s="14"/>
      <c r="AA133" s="14"/>
      <c r="AB133" s="14"/>
      <c r="AC133" s="14"/>
      <c r="AD133" s="14"/>
      <c r="AE133" s="14"/>
      <c r="AF133" s="14"/>
      <c r="AG133" s="14"/>
      <c r="AH133" s="14"/>
      <c r="AI133" s="14"/>
      <c r="AJ133" s="14"/>
      <c r="AK133" s="14"/>
      <c r="AL133" s="14"/>
      <c r="AM133" s="13"/>
      <c r="AN133" s="41"/>
      <c r="AO133" s="41"/>
      <c r="AP133" s="41"/>
      <c r="AQ133" s="41"/>
      <c r="AR133" s="41"/>
      <c r="AS133" s="41"/>
      <c r="AT133" s="41"/>
      <c r="AU133" s="41"/>
      <c r="AV133" s="41"/>
      <c r="AW133" s="41"/>
      <c r="AX133" s="41"/>
      <c r="AY133" s="41"/>
      <c r="AZ133" s="41"/>
    </row>
    <row r="134" spans="1:52" s="35" customFormat="1" ht="15">
      <c r="A134" s="14"/>
      <c r="B134" s="14"/>
      <c r="C134" s="14"/>
      <c r="D134" s="14"/>
      <c r="E134" s="14"/>
      <c r="F134" s="14"/>
      <c r="G134" s="14"/>
      <c r="H134" s="14"/>
      <c r="I134" s="14"/>
      <c r="J134" s="14"/>
      <c r="K134" s="14"/>
      <c r="L134" s="14"/>
      <c r="M134" s="13"/>
      <c r="N134" s="17" t="s">
        <v>3</v>
      </c>
      <c r="O134" s="14"/>
      <c r="P134" s="14"/>
      <c r="Q134" s="14"/>
      <c r="R134" s="14"/>
      <c r="S134" s="15"/>
      <c r="T134" s="15"/>
      <c r="U134" s="14"/>
      <c r="V134" s="14"/>
      <c r="W134" s="14"/>
      <c r="X134" s="14"/>
      <c r="Y134" s="14"/>
      <c r="Z134" s="14"/>
      <c r="AA134" s="14"/>
      <c r="AB134" s="14"/>
      <c r="AC134" s="14"/>
      <c r="AD134" s="14"/>
      <c r="AE134" s="14"/>
      <c r="AF134" s="14"/>
      <c r="AG134" s="14"/>
      <c r="AH134" s="14"/>
      <c r="AI134" s="14"/>
      <c r="AJ134" s="14"/>
      <c r="AK134" s="14"/>
      <c r="AL134" s="14"/>
      <c r="AM134" s="13"/>
      <c r="AN134" s="41"/>
      <c r="AO134" s="41"/>
      <c r="AP134" s="41"/>
      <c r="AQ134" s="41"/>
      <c r="AR134" s="41"/>
      <c r="AS134" s="41"/>
      <c r="AT134" s="41"/>
      <c r="AU134" s="41"/>
      <c r="AV134" s="41"/>
      <c r="AW134" s="41"/>
      <c r="AX134" s="41"/>
      <c r="AY134" s="41"/>
      <c r="AZ134" s="41"/>
    </row>
    <row r="135" spans="1:52" s="35" customFormat="1" ht="15">
      <c r="A135" s="18"/>
      <c r="B135" s="213" t="s">
        <v>52</v>
      </c>
      <c r="C135" s="213"/>
      <c r="D135" s="213"/>
      <c r="E135" s="213"/>
      <c r="F135" s="213"/>
      <c r="G135" s="213"/>
      <c r="H135" s="213"/>
      <c r="I135" s="213"/>
      <c r="J135" s="213"/>
      <c r="K135" s="213"/>
      <c r="L135" s="234" t="str">
        <f>V54</f>
        <v>И/</v>
      </c>
      <c r="M135" s="234"/>
      <c r="N135" s="234"/>
      <c r="O135" s="234"/>
      <c r="P135" s="234"/>
      <c r="Q135" s="234"/>
      <c r="R135" s="234"/>
      <c r="S135" s="234"/>
      <c r="T135" s="234"/>
      <c r="U135" s="14" t="s">
        <v>6</v>
      </c>
      <c r="V135" s="14"/>
      <c r="W135" s="182">
        <f>AD56</f>
        <v>0</v>
      </c>
      <c r="X135" s="182"/>
      <c r="Y135" s="182"/>
      <c r="Z135" s="182"/>
      <c r="AA135" s="182"/>
      <c r="AB135" s="182"/>
      <c r="AC135" s="36" t="str">
        <f>AJ56</f>
        <v> г.</v>
      </c>
      <c r="AD135" s="14"/>
      <c r="AE135" s="14"/>
      <c r="AF135" s="14"/>
      <c r="AG135" s="14"/>
      <c r="AH135" s="14"/>
      <c r="AI135" s="14"/>
      <c r="AJ135" s="14"/>
      <c r="AK135" s="14"/>
      <c r="AL135" s="14"/>
      <c r="AM135" s="13"/>
      <c r="AN135" s="41"/>
      <c r="AO135" s="41"/>
      <c r="AP135" s="41"/>
      <c r="AQ135" s="41"/>
      <c r="AR135" s="41"/>
      <c r="AS135" s="41"/>
      <c r="AT135" s="41"/>
      <c r="AU135" s="41"/>
      <c r="AV135" s="41"/>
      <c r="AW135" s="41"/>
      <c r="AX135" s="41"/>
      <c r="AY135" s="41"/>
      <c r="AZ135" s="41"/>
    </row>
    <row r="136" spans="1:52" s="35" customFormat="1" ht="25.5" customHeight="1">
      <c r="A136" s="17" t="s">
        <v>4</v>
      </c>
      <c r="B136" s="166"/>
      <c r="C136" s="166"/>
      <c r="D136" s="17" t="s">
        <v>4</v>
      </c>
      <c r="E136" s="165"/>
      <c r="F136" s="165"/>
      <c r="G136" s="165"/>
      <c r="H136" s="165"/>
      <c r="I136" s="165"/>
      <c r="J136" s="165"/>
      <c r="K136" s="165"/>
      <c r="L136" s="40" t="s">
        <v>5</v>
      </c>
      <c r="M136" s="14"/>
      <c r="N136" s="14"/>
      <c r="O136" s="37"/>
      <c r="P136" s="37"/>
      <c r="Q136" s="37"/>
      <c r="R136" s="37"/>
      <c r="S136" s="37"/>
      <c r="T136" s="37"/>
      <c r="U136" s="14"/>
      <c r="V136" s="14"/>
      <c r="W136" s="31"/>
      <c r="X136" s="31"/>
      <c r="Y136" s="31"/>
      <c r="Z136" s="31"/>
      <c r="AA136" s="31"/>
      <c r="AB136" s="31"/>
      <c r="AC136" s="31"/>
      <c r="AD136" s="14"/>
      <c r="AE136" s="14"/>
      <c r="AF136" s="14"/>
      <c r="AG136" s="14"/>
      <c r="AH136" s="14"/>
      <c r="AI136" s="14"/>
      <c r="AJ136" s="14"/>
      <c r="AK136" s="14"/>
      <c r="AL136" s="14"/>
      <c r="AM136" s="13"/>
      <c r="AN136" s="41"/>
      <c r="AO136" s="41"/>
      <c r="AP136" s="41"/>
      <c r="AQ136" s="41"/>
      <c r="AR136" s="41"/>
      <c r="AS136" s="41"/>
      <c r="AT136" s="41"/>
      <c r="AU136" s="41"/>
      <c r="AV136" s="41"/>
      <c r="AW136" s="41"/>
      <c r="AX136" s="41"/>
      <c r="AY136" s="41"/>
      <c r="AZ136" s="41"/>
    </row>
    <row r="137" spans="1:52" s="35" customFormat="1" ht="33" customHeight="1">
      <c r="A137" s="163" t="s">
        <v>58</v>
      </c>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3"/>
      <c r="AN137" s="41"/>
      <c r="AO137" s="41"/>
      <c r="AP137" s="41"/>
      <c r="AQ137" s="41"/>
      <c r="AR137" s="41"/>
      <c r="AS137" s="41"/>
      <c r="AT137" s="41"/>
      <c r="AU137" s="41"/>
      <c r="AV137" s="41"/>
      <c r="AW137" s="41"/>
      <c r="AX137" s="41"/>
      <c r="AY137" s="41"/>
      <c r="AZ137" s="41"/>
    </row>
    <row r="138" spans="1:52" s="35" customFormat="1" ht="4.5" customHeight="1">
      <c r="A138" s="14"/>
      <c r="B138" s="14"/>
      <c r="C138" s="14"/>
      <c r="D138" s="14"/>
      <c r="E138" s="14"/>
      <c r="F138" s="14"/>
      <c r="G138" s="14"/>
      <c r="H138" s="14"/>
      <c r="I138" s="14"/>
      <c r="J138" s="14"/>
      <c r="K138" s="14"/>
      <c r="L138" s="14"/>
      <c r="M138" s="14"/>
      <c r="N138" s="14"/>
      <c r="O138" s="14"/>
      <c r="P138" s="14"/>
      <c r="Q138" s="14"/>
      <c r="R138" s="14"/>
      <c r="S138" s="15"/>
      <c r="T138" s="15"/>
      <c r="U138" s="14"/>
      <c r="V138" s="14"/>
      <c r="W138" s="14"/>
      <c r="X138" s="14"/>
      <c r="Y138" s="14"/>
      <c r="Z138" s="14"/>
      <c r="AA138" s="14"/>
      <c r="AB138" s="14"/>
      <c r="AC138" s="14"/>
      <c r="AD138" s="14"/>
      <c r="AE138" s="14"/>
      <c r="AF138" s="14"/>
      <c r="AG138" s="14"/>
      <c r="AH138" s="14"/>
      <c r="AI138" s="14"/>
      <c r="AJ138" s="14"/>
      <c r="AK138" s="14"/>
      <c r="AL138" s="14"/>
      <c r="AM138" s="13"/>
      <c r="AN138" s="41"/>
      <c r="AO138" s="41"/>
      <c r="AP138" s="41"/>
      <c r="AQ138" s="41"/>
      <c r="AR138" s="41"/>
      <c r="AS138" s="41"/>
      <c r="AT138" s="41"/>
      <c r="AU138" s="41"/>
      <c r="AV138" s="41"/>
      <c r="AW138" s="41"/>
      <c r="AX138" s="41"/>
      <c r="AY138" s="41"/>
      <c r="AZ138" s="41"/>
    </row>
    <row r="139" spans="1:52" s="35" customFormat="1" ht="51.75" customHeight="1">
      <c r="A139" s="190" t="s">
        <v>244</v>
      </c>
      <c r="B139" s="191"/>
      <c r="C139" s="192"/>
      <c r="D139" s="194" t="s">
        <v>7</v>
      </c>
      <c r="E139" s="195"/>
      <c r="F139" s="195"/>
      <c r="G139" s="195"/>
      <c r="H139" s="195"/>
      <c r="I139" s="195"/>
      <c r="J139" s="195"/>
      <c r="K139" s="195"/>
      <c r="L139" s="195"/>
      <c r="M139" s="195"/>
      <c r="N139" s="195"/>
      <c r="O139" s="195"/>
      <c r="P139" s="195"/>
      <c r="Q139" s="195"/>
      <c r="R139" s="195"/>
      <c r="S139" s="195"/>
      <c r="T139" s="195"/>
      <c r="U139" s="195"/>
      <c r="V139" s="195"/>
      <c r="W139" s="196"/>
      <c r="X139" s="175" t="s">
        <v>8</v>
      </c>
      <c r="Y139" s="149"/>
      <c r="Z139" s="176"/>
      <c r="AA139" s="112" t="s">
        <v>57</v>
      </c>
      <c r="AB139" s="112"/>
      <c r="AC139" s="112"/>
      <c r="AD139" s="112" t="s">
        <v>54</v>
      </c>
      <c r="AE139" s="112"/>
      <c r="AF139" s="112"/>
      <c r="AG139" s="112" t="s">
        <v>55</v>
      </c>
      <c r="AH139" s="112"/>
      <c r="AI139" s="112"/>
      <c r="AJ139" s="175" t="s">
        <v>56</v>
      </c>
      <c r="AK139" s="149"/>
      <c r="AL139" s="176"/>
      <c r="AM139" s="13"/>
      <c r="AN139" s="41"/>
      <c r="AO139" s="41"/>
      <c r="AP139" s="41"/>
      <c r="AQ139" s="41"/>
      <c r="AR139" s="41"/>
      <c r="AS139" s="41"/>
      <c r="AT139" s="41"/>
      <c r="AU139" s="41"/>
      <c r="AV139" s="41"/>
      <c r="AW139" s="41"/>
      <c r="AX139" s="41"/>
      <c r="AY139" s="41"/>
      <c r="AZ139" s="41"/>
    </row>
    <row r="140" spans="1:52" s="35" customFormat="1" ht="51.75" customHeight="1">
      <c r="A140" s="169" t="s">
        <v>85</v>
      </c>
      <c r="B140" s="170"/>
      <c r="C140" s="171"/>
      <c r="D140" s="187" t="s">
        <v>83</v>
      </c>
      <c r="E140" s="188"/>
      <c r="F140" s="188"/>
      <c r="G140" s="188"/>
      <c r="H140" s="188"/>
      <c r="I140" s="188"/>
      <c r="J140" s="188"/>
      <c r="K140" s="188"/>
      <c r="L140" s="188"/>
      <c r="M140" s="188"/>
      <c r="N140" s="188"/>
      <c r="O140" s="188"/>
      <c r="P140" s="188"/>
      <c r="Q140" s="188"/>
      <c r="R140" s="188"/>
      <c r="S140" s="188"/>
      <c r="T140" s="188"/>
      <c r="U140" s="188"/>
      <c r="V140" s="188"/>
      <c r="W140" s="189"/>
      <c r="X140" s="177">
        <f>AA70</f>
        <v>1</v>
      </c>
      <c r="Y140" s="177"/>
      <c r="Z140" s="177"/>
      <c r="AA140" s="181">
        <v>357.12</v>
      </c>
      <c r="AB140" s="173"/>
      <c r="AC140" s="173"/>
      <c r="AD140" s="173">
        <f>X140*AA140</f>
        <v>357.12</v>
      </c>
      <c r="AE140" s="173"/>
      <c r="AF140" s="173"/>
      <c r="AG140" s="173">
        <f>ROUND(AD140*0.2,2)</f>
        <v>71.42</v>
      </c>
      <c r="AH140" s="173"/>
      <c r="AI140" s="173"/>
      <c r="AJ140" s="207">
        <f>AD140+AG140</f>
        <v>428.54</v>
      </c>
      <c r="AK140" s="208"/>
      <c r="AL140" s="209"/>
      <c r="AM140" s="13"/>
      <c r="AN140" s="41"/>
      <c r="AO140" s="41"/>
      <c r="AP140" s="41"/>
      <c r="AQ140" s="41"/>
      <c r="AR140" s="41"/>
      <c r="AS140" s="41"/>
      <c r="AT140" s="41"/>
      <c r="AU140" s="41"/>
      <c r="AV140" s="41"/>
      <c r="AW140" s="41"/>
      <c r="AX140" s="41"/>
      <c r="AY140" s="41"/>
      <c r="AZ140" s="41"/>
    </row>
    <row r="141" spans="1:52" s="35" customFormat="1" ht="15.75" thickBot="1">
      <c r="A141" s="14"/>
      <c r="B141" s="14"/>
      <c r="C141" s="14"/>
      <c r="D141" s="14"/>
      <c r="E141" s="14"/>
      <c r="F141" s="14"/>
      <c r="G141" s="14"/>
      <c r="H141" s="14"/>
      <c r="I141" s="14"/>
      <c r="J141" s="14"/>
      <c r="K141" s="14"/>
      <c r="L141" s="14"/>
      <c r="M141" s="14"/>
      <c r="N141" s="14"/>
      <c r="O141" s="14"/>
      <c r="P141" s="14"/>
      <c r="Q141" s="14"/>
      <c r="R141" s="14"/>
      <c r="S141" s="15"/>
      <c r="T141" s="14"/>
      <c r="U141" s="14"/>
      <c r="V141" s="14"/>
      <c r="W141" s="14"/>
      <c r="X141" s="19" t="s">
        <v>9</v>
      </c>
      <c r="Y141" s="14"/>
      <c r="Z141" s="14"/>
      <c r="AA141" s="32"/>
      <c r="AB141" s="32"/>
      <c r="AC141" s="32"/>
      <c r="AD141" s="117">
        <f>SUM(AD140:AF140)</f>
        <v>357.12</v>
      </c>
      <c r="AE141" s="117"/>
      <c r="AF141" s="117"/>
      <c r="AG141" s="117">
        <f>SUM(AG140:AI140)</f>
        <v>71.42</v>
      </c>
      <c r="AH141" s="117"/>
      <c r="AI141" s="117"/>
      <c r="AJ141" s="204">
        <f>SUM(AJ140:AL140)</f>
        <v>428.54</v>
      </c>
      <c r="AK141" s="205"/>
      <c r="AL141" s="206"/>
      <c r="AM141" s="13"/>
      <c r="AN141" s="41"/>
      <c r="AO141" s="41"/>
      <c r="AP141" s="41"/>
      <c r="AQ141" s="41"/>
      <c r="AR141" s="41"/>
      <c r="AS141" s="41"/>
      <c r="AT141" s="41"/>
      <c r="AU141" s="41"/>
      <c r="AV141" s="41"/>
      <c r="AW141" s="41"/>
      <c r="AX141" s="41"/>
      <c r="AY141" s="41"/>
      <c r="AZ141" s="41"/>
    </row>
    <row r="142" spans="1:52" s="35" customFormat="1" ht="19.5" customHeight="1">
      <c r="A142" s="161" t="s">
        <v>59</v>
      </c>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3"/>
      <c r="AN142" s="41"/>
      <c r="AO142" s="41"/>
      <c r="AP142" s="41"/>
      <c r="AQ142" s="41"/>
      <c r="AR142" s="41"/>
      <c r="AS142" s="41"/>
      <c r="AT142" s="41"/>
      <c r="AU142" s="41"/>
      <c r="AV142" s="41"/>
      <c r="AW142" s="41"/>
      <c r="AX142" s="41"/>
      <c r="AY142" s="41"/>
      <c r="AZ142" s="41"/>
    </row>
    <row r="143" spans="1:52" s="35" customFormat="1" ht="19.5" customHeight="1">
      <c r="A143" s="161" t="s">
        <v>53</v>
      </c>
      <c r="B143" s="161"/>
      <c r="C143" s="161"/>
      <c r="D143" s="161"/>
      <c r="E143" s="161"/>
      <c r="F143" s="161"/>
      <c r="G143" s="161"/>
      <c r="H143" s="193" t="str">
        <f>SUBSTITUTE(PROPER(INDEX(n_4,MID(TEXT(AJ141,n0),1,1)+1)&amp;INDEX(n0x,MID(TEXT(AJ141,n0),2,1)+1,MID(TEXT(AJ141,n0),3,1)+1)&amp;IF(-MID(TEXT(AJ141,n0),1,3),"миллиард"&amp;VLOOKUP(MID(TEXT(AJ141,n0),3,1)*AND(MID(TEXT(AJ141,n0),2,1)-1),мил,2),"")&amp;INDEX(n_4,MID(TEXT(AJ141,n0),4,1)+1)&amp;INDEX(n0x,MID(TEXT(AJ141,n0),5,1)+1,MID(TEXT(AJ141,n0),6,1)+1)&amp;IF(-MID(TEXT(AJ141,n0),4,3),"миллион"&amp;VLOOKUP(MID(TEXT(AJ141,n0),6,1)*AND(MID(TEXT(AJ141,n0),5,1)-1),мил,2),"")&amp;INDEX(n_4,MID(TEXT(AJ141,n0),7,1)+1)&amp;INDEX(n1x,MID(TEXT(AJ141,n0),8,1)+1,MID(TEXT(AJ141,n0),9,1)+1)&amp;IF(-MID(TEXT(AJ141,n0),7,3),VLOOKUP(MID(TEXT(AJ141,n0),9,1)*AND(MID(TEXT(AJ141,n0),8,1)-1),тыс,2),"")&amp;INDEX(n_4,MID(TEXT(AJ141,n0),10,1)+1)&amp;INDEX(n0x,MID(TEXT(AJ141,n0),11,1)+1,MID(TEXT(AJ141,n0),12,1)+1)),"z"," ")&amp;IF(TRUNC(TEXT(AJ141,n0)),"","Ноль ")&amp;"рубл"&amp;VLOOKUP(MOD(MAX(MOD(MID(TEXT(AJ141,n0),11,2)-11,100),9),10),{0,"ь ";1,"я ";4,"ей "},2)&amp;RIGHT(TEXT(AJ141,n0),2)&amp;" копе"&amp;VLOOKUP(MOD(MAX(MOD(RIGHT(TEXT(AJ141,n0),2)-11,100),9),10),{0,"йка";1,"йки";4,"ек"},2)</f>
        <v>Четыреста двадцать восемь рублей 54 копейки</v>
      </c>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3"/>
      <c r="AN143" s="41"/>
      <c r="AO143" s="41"/>
      <c r="AP143" s="41"/>
      <c r="AQ143" s="41"/>
      <c r="AR143" s="41"/>
      <c r="AS143" s="41"/>
      <c r="AT143" s="41"/>
      <c r="AU143" s="41"/>
      <c r="AV143" s="41"/>
      <c r="AW143" s="41"/>
      <c r="AX143" s="41"/>
      <c r="AY143" s="41"/>
      <c r="AZ143" s="41"/>
    </row>
    <row r="144" spans="1:52" s="35" customFormat="1" ht="19.5" customHeight="1">
      <c r="A144" s="14" t="s">
        <v>19</v>
      </c>
      <c r="B144" s="14"/>
      <c r="C144" s="14"/>
      <c r="D144" s="14"/>
      <c r="E144" s="14"/>
      <c r="F144" s="14"/>
      <c r="G144" s="14"/>
      <c r="H144" s="116" t="str">
        <f>SUBSTITUTE(PROPER(INDEX(n_4,MID(TEXT(AG141,n0),1,1)+1)&amp;INDEX(n0x,MID(TEXT(AG141,n0),2,1)+1,MID(TEXT(AG141,n0),3,1)+1)&amp;IF(-MID(TEXT(AG141,n0),1,3),"миллиард"&amp;VLOOKUP(MID(TEXT(AG141,n0),3,1)*AND(MID(TEXT(AG141,n0),2,1)-1),мил,2),"")&amp;INDEX(n_4,MID(TEXT(AG141,n0),4,1)+1)&amp;INDEX(n0x,MID(TEXT(AG141,n0),5,1)+1,MID(TEXT(AG141,n0),6,1)+1)&amp;IF(-MID(TEXT(AG141,n0),4,3),"миллион"&amp;VLOOKUP(MID(TEXT(AG141,n0),6,1)*AND(MID(TEXT(AG141,n0),5,1)-1),мил,2),"")&amp;INDEX(n_4,MID(TEXT(AG141,n0),7,1)+1)&amp;INDEX(n1x,MID(TEXT(AG141,n0),8,1)+1,MID(TEXT(AG141,n0),9,1)+1)&amp;IF(-MID(TEXT(AG141,n0),7,3),VLOOKUP(MID(TEXT(AG141,n0),9,1)*AND(MID(TEXT(AG141,n0),8,1)-1),тыс,2),"")&amp;INDEX(n_4,MID(TEXT(AG141,n0),10,1)+1)&amp;INDEX(n0x,MID(TEXT(AG141,n0),11,1)+1,MID(TEXT(AG141,n0),12,1)+1)),"z"," ")&amp;IF(TRUNC(TEXT(AG141,n0)),"","Ноль ")&amp;"рубл"&amp;VLOOKUP(MOD(MAX(MOD(MID(TEXT(AG141,n0),11,2)-11,100),9),10),{0,"ь ";1,"я ";4,"ей "},2)&amp;RIGHT(TEXT(AG141,n0),2)&amp;" копе"&amp;VLOOKUP(MOD(MAX(MOD(RIGHT(TEXT(AG141,n0),2)-11,100),9),10),{0,"йка";1,"йки";4,"ек"},2)</f>
        <v>Семьдесят один рубль 42 копейки</v>
      </c>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3"/>
      <c r="AN144" s="41"/>
      <c r="AO144" s="41"/>
      <c r="AP144" s="41"/>
      <c r="AQ144" s="41"/>
      <c r="AR144" s="41"/>
      <c r="AS144" s="41"/>
      <c r="AT144" s="41"/>
      <c r="AU144" s="41"/>
      <c r="AV144" s="41"/>
      <c r="AW144" s="41"/>
      <c r="AX144" s="41"/>
      <c r="AY144" s="41"/>
      <c r="AZ144" s="41"/>
    </row>
    <row r="145" spans="1:52" s="35" customFormat="1" ht="19.5" customHeight="1">
      <c r="A145" s="161" t="s">
        <v>79</v>
      </c>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3"/>
      <c r="AN145" s="41"/>
      <c r="AO145" s="41"/>
      <c r="AP145" s="41"/>
      <c r="AQ145" s="41"/>
      <c r="AR145" s="41"/>
      <c r="AS145" s="41"/>
      <c r="AT145" s="41"/>
      <c r="AU145" s="41"/>
      <c r="AV145" s="41"/>
      <c r="AW145" s="41"/>
      <c r="AX145" s="41"/>
      <c r="AY145" s="41"/>
      <c r="AZ145" s="41"/>
    </row>
    <row r="146" spans="1:52" s="35" customFormat="1" ht="19.5" customHeight="1">
      <c r="A146" s="161" t="s">
        <v>60</v>
      </c>
      <c r="B146" s="161"/>
      <c r="C146" s="161"/>
      <c r="D146" s="161"/>
      <c r="E146" s="161"/>
      <c r="F146" s="16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3"/>
      <c r="AN146" s="41"/>
      <c r="AO146" s="41"/>
      <c r="AP146" s="41"/>
      <c r="AQ146" s="41"/>
      <c r="AR146" s="41"/>
      <c r="AS146" s="41"/>
      <c r="AT146" s="41"/>
      <c r="AU146" s="41"/>
      <c r="AV146" s="41"/>
      <c r="AW146" s="41"/>
      <c r="AX146" s="41"/>
      <c r="AY146" s="41"/>
      <c r="AZ146" s="41"/>
    </row>
    <row r="147" spans="1:52" s="35" customFormat="1" ht="8.25" customHeight="1">
      <c r="A147" s="14"/>
      <c r="B147" s="14"/>
      <c r="C147" s="14"/>
      <c r="D147" s="14"/>
      <c r="E147" s="14"/>
      <c r="F147" s="14"/>
      <c r="G147" s="14"/>
      <c r="H147" s="14"/>
      <c r="I147" s="14"/>
      <c r="J147" s="14"/>
      <c r="K147" s="14"/>
      <c r="L147" s="14"/>
      <c r="M147" s="14"/>
      <c r="N147" s="14"/>
      <c r="O147" s="14"/>
      <c r="P147" s="14"/>
      <c r="Q147" s="14"/>
      <c r="R147" s="14"/>
      <c r="S147" s="15"/>
      <c r="T147" s="15"/>
      <c r="U147" s="14"/>
      <c r="V147" s="14"/>
      <c r="W147" s="14"/>
      <c r="X147" s="14"/>
      <c r="Y147" s="14"/>
      <c r="Z147" s="14"/>
      <c r="AA147" s="14"/>
      <c r="AB147" s="14"/>
      <c r="AC147" s="14"/>
      <c r="AD147" s="14"/>
      <c r="AE147" s="14"/>
      <c r="AF147" s="14"/>
      <c r="AG147" s="14"/>
      <c r="AH147" s="14"/>
      <c r="AI147" s="14"/>
      <c r="AJ147" s="14"/>
      <c r="AK147" s="14"/>
      <c r="AL147" s="14"/>
      <c r="AM147" s="13"/>
      <c r="AN147" s="41"/>
      <c r="AO147" s="41"/>
      <c r="AP147" s="41"/>
      <c r="AQ147" s="41"/>
      <c r="AR147" s="41"/>
      <c r="AS147" s="41"/>
      <c r="AT147" s="41"/>
      <c r="AU147" s="41"/>
      <c r="AV147" s="41"/>
      <c r="AW147" s="41"/>
      <c r="AX147" s="41"/>
      <c r="AY147" s="41"/>
      <c r="AZ147" s="41"/>
    </row>
    <row r="148" spans="1:52" s="35" customFormat="1" ht="15">
      <c r="A148" s="14"/>
      <c r="B148" s="14"/>
      <c r="C148" s="14"/>
      <c r="D148" s="14"/>
      <c r="E148" s="14"/>
      <c r="F148" s="17" t="s">
        <v>0</v>
      </c>
      <c r="G148" s="14"/>
      <c r="H148" s="14"/>
      <c r="I148" s="14"/>
      <c r="J148" s="14"/>
      <c r="K148" s="14"/>
      <c r="L148" s="14"/>
      <c r="M148" s="14"/>
      <c r="N148" s="14"/>
      <c r="O148" s="14"/>
      <c r="P148" s="14"/>
      <c r="Q148" s="14"/>
      <c r="R148" s="14"/>
      <c r="S148" s="15"/>
      <c r="T148" s="15"/>
      <c r="U148" s="14"/>
      <c r="V148" s="14"/>
      <c r="W148" s="14"/>
      <c r="X148" s="14"/>
      <c r="Y148" s="17" t="s">
        <v>1</v>
      </c>
      <c r="Z148" s="14"/>
      <c r="AA148" s="14"/>
      <c r="AB148" s="14"/>
      <c r="AC148" s="14"/>
      <c r="AD148" s="14"/>
      <c r="AE148" s="14"/>
      <c r="AF148" s="14"/>
      <c r="AG148" s="14"/>
      <c r="AH148" s="14"/>
      <c r="AI148" s="14"/>
      <c r="AJ148" s="14"/>
      <c r="AK148" s="14"/>
      <c r="AL148" s="14"/>
      <c r="AM148" s="13"/>
      <c r="AN148" s="41"/>
      <c r="AO148" s="41"/>
      <c r="AP148" s="41"/>
      <c r="AQ148" s="41"/>
      <c r="AR148" s="41"/>
      <c r="AS148" s="41"/>
      <c r="AT148" s="41"/>
      <c r="AU148" s="41"/>
      <c r="AV148" s="41"/>
      <c r="AW148" s="41"/>
      <c r="AX148" s="41"/>
      <c r="AY148" s="41"/>
      <c r="AZ148" s="41"/>
    </row>
    <row r="149" spans="1:52" s="35" customFormat="1" ht="34.5" customHeight="1">
      <c r="A149" s="109" t="str">
        <f>T114</f>
        <v>Начальник Брестского областного 
управления Госпромнадзора
___________________________ И.Г.Калишук</v>
      </c>
      <c r="B149" s="109"/>
      <c r="C149" s="109"/>
      <c r="D149" s="109"/>
      <c r="E149" s="109"/>
      <c r="F149" s="109"/>
      <c r="G149" s="109"/>
      <c r="H149" s="109"/>
      <c r="I149" s="109"/>
      <c r="J149" s="109"/>
      <c r="K149" s="109"/>
      <c r="L149" s="109"/>
      <c r="M149" s="109"/>
      <c r="N149" s="109"/>
      <c r="O149" s="109"/>
      <c r="P149" s="109"/>
      <c r="Q149" s="109"/>
      <c r="R149" s="109"/>
      <c r="S149" s="109"/>
      <c r="T149" s="15"/>
      <c r="U149" s="14"/>
      <c r="V149" s="201">
        <f>A114</f>
        <v>0</v>
      </c>
      <c r="W149" s="201"/>
      <c r="X149" s="201"/>
      <c r="Y149" s="201"/>
      <c r="Z149" s="201"/>
      <c r="AA149" s="201"/>
      <c r="AB149" s="201"/>
      <c r="AC149" s="201"/>
      <c r="AD149" s="201"/>
      <c r="AE149" s="201"/>
      <c r="AF149" s="201"/>
      <c r="AG149" s="201"/>
      <c r="AH149" s="201"/>
      <c r="AI149" s="201"/>
      <c r="AJ149" s="201"/>
      <c r="AK149" s="201"/>
      <c r="AL149" s="201"/>
      <c r="AM149" s="13"/>
      <c r="AN149" s="41"/>
      <c r="AO149" s="41"/>
      <c r="AP149" s="41"/>
      <c r="AQ149" s="41"/>
      <c r="AR149" s="41"/>
      <c r="AS149" s="41"/>
      <c r="AT149" s="41"/>
      <c r="AU149" s="41"/>
      <c r="AV149" s="41"/>
      <c r="AW149" s="41"/>
      <c r="AX149" s="41"/>
      <c r="AY149" s="41"/>
      <c r="AZ149" s="41"/>
    </row>
    <row r="150" spans="1:52" s="35" customFormat="1" ht="15">
      <c r="A150" s="109"/>
      <c r="B150" s="109"/>
      <c r="C150" s="109"/>
      <c r="D150" s="109"/>
      <c r="E150" s="109"/>
      <c r="F150" s="109"/>
      <c r="G150" s="109"/>
      <c r="H150" s="109"/>
      <c r="I150" s="109"/>
      <c r="J150" s="109"/>
      <c r="K150" s="109"/>
      <c r="L150" s="109"/>
      <c r="M150" s="109"/>
      <c r="N150" s="109"/>
      <c r="O150" s="109"/>
      <c r="P150" s="109"/>
      <c r="Q150" s="109"/>
      <c r="R150" s="109"/>
      <c r="S150" s="109"/>
      <c r="T150" s="15"/>
      <c r="U150" s="14"/>
      <c r="V150" s="202"/>
      <c r="W150" s="202"/>
      <c r="X150" s="202"/>
      <c r="Y150" s="202"/>
      <c r="Z150" s="202"/>
      <c r="AA150" s="202"/>
      <c r="AB150" s="202"/>
      <c r="AC150" s="202"/>
      <c r="AD150" s="202"/>
      <c r="AE150" s="202"/>
      <c r="AF150" s="202"/>
      <c r="AG150" s="202"/>
      <c r="AH150" s="202"/>
      <c r="AI150" s="202"/>
      <c r="AJ150" s="202"/>
      <c r="AK150" s="202"/>
      <c r="AL150" s="202"/>
      <c r="AM150" s="13"/>
      <c r="AN150" s="41"/>
      <c r="AO150" s="41"/>
      <c r="AP150" s="41"/>
      <c r="AQ150" s="41"/>
      <c r="AR150" s="41"/>
      <c r="AS150" s="41"/>
      <c r="AT150" s="41"/>
      <c r="AU150" s="41"/>
      <c r="AV150" s="41"/>
      <c r="AW150" s="41"/>
      <c r="AX150" s="41"/>
      <c r="AY150" s="41"/>
      <c r="AZ150" s="41"/>
    </row>
    <row r="151" spans="1:52" s="35" customFormat="1" ht="13.5" customHeight="1">
      <c r="A151" s="109"/>
      <c r="B151" s="109"/>
      <c r="C151" s="109"/>
      <c r="D151" s="109"/>
      <c r="E151" s="109"/>
      <c r="F151" s="109"/>
      <c r="G151" s="109"/>
      <c r="H151" s="109"/>
      <c r="I151" s="109"/>
      <c r="J151" s="109"/>
      <c r="K151" s="109"/>
      <c r="L151" s="109"/>
      <c r="M151" s="109"/>
      <c r="N151" s="109"/>
      <c r="O151" s="109"/>
      <c r="P151" s="109"/>
      <c r="Q151" s="109"/>
      <c r="R151" s="109"/>
      <c r="S151" s="109"/>
      <c r="T151" s="15"/>
      <c r="U151" s="14"/>
      <c r="V151" s="14"/>
      <c r="W151" s="14"/>
      <c r="X151" s="14"/>
      <c r="Y151" s="14"/>
      <c r="Z151" s="14"/>
      <c r="AA151" s="34" t="s">
        <v>62</v>
      </c>
      <c r="AB151" s="14"/>
      <c r="AC151" s="14"/>
      <c r="AD151" s="14"/>
      <c r="AE151" s="14"/>
      <c r="AF151" s="14"/>
      <c r="AG151" s="14"/>
      <c r="AH151" s="14"/>
      <c r="AI151" s="14"/>
      <c r="AJ151" s="14"/>
      <c r="AK151" s="14"/>
      <c r="AL151" s="14"/>
      <c r="AM151" s="13"/>
      <c r="AN151" s="41"/>
      <c r="AO151" s="41"/>
      <c r="AP151" s="41"/>
      <c r="AQ151" s="41"/>
      <c r="AR151" s="41"/>
      <c r="AS151" s="41"/>
      <c r="AT151" s="41"/>
      <c r="AU151" s="41"/>
      <c r="AV151" s="41"/>
      <c r="AW151" s="41"/>
      <c r="AX151" s="41"/>
      <c r="AY151" s="41"/>
      <c r="AZ151" s="41"/>
    </row>
    <row r="152" spans="1:52" s="35" customFormat="1" ht="15" customHeight="1">
      <c r="A152" s="109"/>
      <c r="B152" s="109"/>
      <c r="C152" s="109"/>
      <c r="D152" s="109"/>
      <c r="E152" s="109"/>
      <c r="F152" s="109"/>
      <c r="G152" s="109"/>
      <c r="H152" s="109"/>
      <c r="I152" s="109"/>
      <c r="J152" s="109"/>
      <c r="K152" s="109"/>
      <c r="L152" s="109"/>
      <c r="M152" s="109"/>
      <c r="N152" s="109"/>
      <c r="O152" s="109"/>
      <c r="P152" s="109"/>
      <c r="Q152" s="109"/>
      <c r="R152" s="109"/>
      <c r="S152" s="109"/>
      <c r="T152" s="15"/>
      <c r="U152" s="14"/>
      <c r="V152" s="162"/>
      <c r="W152" s="162"/>
      <c r="X152" s="162"/>
      <c r="Y152" s="162"/>
      <c r="Z152" s="162"/>
      <c r="AA152" s="162"/>
      <c r="AB152" s="162"/>
      <c r="AC152" s="162"/>
      <c r="AD152" s="203">
        <f>K117</f>
        <v>0</v>
      </c>
      <c r="AE152" s="203"/>
      <c r="AF152" s="203"/>
      <c r="AG152" s="203"/>
      <c r="AH152" s="203"/>
      <c r="AI152" s="203"/>
      <c r="AJ152" s="203"/>
      <c r="AK152" s="203"/>
      <c r="AL152" s="203"/>
      <c r="AM152" s="13"/>
      <c r="AN152" s="41"/>
      <c r="AO152" s="41"/>
      <c r="AP152" s="41"/>
      <c r="AQ152" s="41"/>
      <c r="AR152" s="41"/>
      <c r="AS152" s="41"/>
      <c r="AT152" s="41"/>
      <c r="AU152" s="41"/>
      <c r="AV152" s="41"/>
      <c r="AW152" s="41"/>
      <c r="AX152" s="41"/>
      <c r="AY152" s="41"/>
      <c r="AZ152" s="41"/>
    </row>
    <row r="153" spans="1:52" s="35" customFormat="1" ht="15">
      <c r="A153" s="14"/>
      <c r="B153" s="14"/>
      <c r="C153" s="14"/>
      <c r="D153" s="14"/>
      <c r="E153" s="14"/>
      <c r="F153" s="14"/>
      <c r="G153" s="14"/>
      <c r="H153" s="14"/>
      <c r="I153" s="14"/>
      <c r="J153" s="14"/>
      <c r="K153" s="14"/>
      <c r="L153" s="14"/>
      <c r="M153" s="14"/>
      <c r="N153" s="14"/>
      <c r="O153" s="14"/>
      <c r="P153" s="14"/>
      <c r="Q153" s="14"/>
      <c r="R153" s="14"/>
      <c r="S153" s="15"/>
      <c r="T153" s="15"/>
      <c r="U153" s="14"/>
      <c r="V153" s="14" t="s">
        <v>11</v>
      </c>
      <c r="W153" s="14"/>
      <c r="X153" s="14"/>
      <c r="Y153" s="14"/>
      <c r="Z153" s="14"/>
      <c r="AA153" s="14"/>
      <c r="AB153" s="14"/>
      <c r="AC153" s="14"/>
      <c r="AD153" s="14"/>
      <c r="AE153" s="14"/>
      <c r="AF153" s="14"/>
      <c r="AG153" s="33" t="s">
        <v>37</v>
      </c>
      <c r="AH153" s="14"/>
      <c r="AI153" s="14"/>
      <c r="AJ153" s="14"/>
      <c r="AK153" s="14"/>
      <c r="AL153" s="14"/>
      <c r="AM153" s="13"/>
      <c r="AN153" s="41"/>
      <c r="AO153" s="41"/>
      <c r="AP153" s="41"/>
      <c r="AQ153" s="41"/>
      <c r="AR153" s="41"/>
      <c r="AS153" s="41"/>
      <c r="AT153" s="41"/>
      <c r="AU153" s="41"/>
      <c r="AV153" s="41"/>
      <c r="AW153" s="41"/>
      <c r="AX153" s="41"/>
      <c r="AY153" s="41"/>
      <c r="AZ153" s="41"/>
    </row>
    <row r="154" spans="1:52" s="35" customFormat="1" ht="15">
      <c r="A154" s="14"/>
      <c r="B154" s="14"/>
      <c r="C154" s="14"/>
      <c r="D154" s="14"/>
      <c r="E154" s="14" t="s">
        <v>12</v>
      </c>
      <c r="F154" s="14"/>
      <c r="G154" s="14"/>
      <c r="H154" s="14"/>
      <c r="I154" s="14"/>
      <c r="J154" s="14"/>
      <c r="K154" s="14"/>
      <c r="L154" s="14"/>
      <c r="M154" s="14"/>
      <c r="N154" s="14"/>
      <c r="O154" s="14"/>
      <c r="P154" s="14"/>
      <c r="Q154" s="14"/>
      <c r="R154" s="14"/>
      <c r="S154" s="15"/>
      <c r="T154" s="15"/>
      <c r="U154" s="14"/>
      <c r="V154" s="14"/>
      <c r="W154" s="14"/>
      <c r="X154" s="14"/>
      <c r="Y154" s="14"/>
      <c r="AA154" s="14"/>
      <c r="AB154" s="14" t="s">
        <v>12</v>
      </c>
      <c r="AC154" s="14"/>
      <c r="AD154" s="14"/>
      <c r="AE154" s="14"/>
      <c r="AF154" s="14"/>
      <c r="AG154" s="14"/>
      <c r="AH154" s="14"/>
      <c r="AI154" s="14"/>
      <c r="AJ154" s="14"/>
      <c r="AK154" s="14"/>
      <c r="AL154" s="14"/>
      <c r="AM154" s="13"/>
      <c r="AN154" s="41"/>
      <c r="AO154" s="41"/>
      <c r="AP154" s="41"/>
      <c r="AQ154" s="41"/>
      <c r="AR154" s="41"/>
      <c r="AS154" s="41"/>
      <c r="AT154" s="41"/>
      <c r="AU154" s="41"/>
      <c r="AV154" s="41"/>
      <c r="AW154" s="41"/>
      <c r="AX154" s="41"/>
      <c r="AY154" s="41"/>
      <c r="AZ154" s="41"/>
    </row>
    <row r="155" spans="1:52" s="35" customFormat="1" ht="6" customHeight="1">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41"/>
      <c r="AO155" s="41"/>
      <c r="AP155" s="41"/>
      <c r="AQ155" s="41"/>
      <c r="AR155" s="41"/>
      <c r="AS155" s="41"/>
      <c r="AT155" s="41"/>
      <c r="AU155" s="41"/>
      <c r="AV155" s="41"/>
      <c r="AW155" s="41"/>
      <c r="AX155" s="41"/>
      <c r="AY155" s="41"/>
      <c r="AZ155" s="41"/>
    </row>
    <row r="156" spans="1:52" s="35" customFormat="1" ht="5.25" customHeight="1">
      <c r="A156" s="14"/>
      <c r="B156" s="14"/>
      <c r="C156" s="14"/>
      <c r="D156" s="14"/>
      <c r="E156" s="14"/>
      <c r="F156" s="14"/>
      <c r="G156" s="14"/>
      <c r="H156" s="14"/>
      <c r="I156" s="14"/>
      <c r="J156" s="14"/>
      <c r="K156" s="14"/>
      <c r="L156" s="14"/>
      <c r="M156" s="14"/>
      <c r="N156" s="14"/>
      <c r="O156" s="14"/>
      <c r="P156" s="14"/>
      <c r="Q156" s="14"/>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41"/>
      <c r="AO156" s="41"/>
      <c r="AP156" s="41"/>
      <c r="AQ156" s="41"/>
      <c r="AR156" s="41"/>
      <c r="AS156" s="41"/>
      <c r="AT156" s="41"/>
      <c r="AU156" s="41"/>
      <c r="AV156" s="41"/>
      <c r="AW156" s="41"/>
      <c r="AX156" s="41"/>
      <c r="AY156" s="41"/>
      <c r="AZ156" s="41"/>
    </row>
    <row r="157" spans="1:52" s="35" customFormat="1" ht="6" customHeight="1">
      <c r="A157" s="14"/>
      <c r="B157" s="14"/>
      <c r="C157" s="14"/>
      <c r="D157" s="14"/>
      <c r="E157" s="14"/>
      <c r="F157" s="14"/>
      <c r="G157" s="14"/>
      <c r="H157" s="14"/>
      <c r="I157" s="14"/>
      <c r="J157" s="14"/>
      <c r="K157" s="14"/>
      <c r="L157" s="14"/>
      <c r="M157" s="14"/>
      <c r="N157" s="14"/>
      <c r="O157" s="14"/>
      <c r="P157" s="14"/>
      <c r="Q157" s="14"/>
      <c r="R157" s="14"/>
      <c r="S157" s="15"/>
      <c r="T157" s="15"/>
      <c r="U157" s="14"/>
      <c r="V157" s="14"/>
      <c r="W157" s="14"/>
      <c r="X157" s="14"/>
      <c r="Y157" s="14"/>
      <c r="Z157" s="14"/>
      <c r="AA157" s="14"/>
      <c r="AB157" s="14"/>
      <c r="AC157" s="14"/>
      <c r="AD157" s="14"/>
      <c r="AE157" s="14"/>
      <c r="AF157" s="14"/>
      <c r="AG157" s="14"/>
      <c r="AH157" s="14"/>
      <c r="AI157" s="14"/>
      <c r="AJ157" s="14"/>
      <c r="AK157" s="14"/>
      <c r="AL157" s="14"/>
      <c r="AM157" s="13"/>
      <c r="AN157" s="41"/>
      <c r="AO157" s="41"/>
      <c r="AP157" s="41"/>
      <c r="AQ157" s="41"/>
      <c r="AR157" s="41"/>
      <c r="AS157" s="41"/>
      <c r="AT157" s="41"/>
      <c r="AU157" s="41"/>
      <c r="AV157" s="41"/>
      <c r="AW157" s="41"/>
      <c r="AX157" s="41"/>
      <c r="AY157" s="41"/>
      <c r="AZ157" s="41"/>
    </row>
    <row r="158" spans="1:52" s="35" customFormat="1" ht="16.5" customHeight="1">
      <c r="A158" s="63" t="s">
        <v>0</v>
      </c>
      <c r="B158" s="15"/>
      <c r="C158" s="15"/>
      <c r="D158" s="15"/>
      <c r="E158" s="15"/>
      <c r="F158" s="15"/>
      <c r="G158" s="15"/>
      <c r="H158" s="15"/>
      <c r="I158" s="15"/>
      <c r="J158" s="15"/>
      <c r="K158" s="15"/>
      <c r="L158" s="15"/>
      <c r="M158" s="15"/>
      <c r="N158" s="15"/>
      <c r="O158" s="15"/>
      <c r="P158" s="15"/>
      <c r="Q158" s="15"/>
      <c r="R158" s="15"/>
      <c r="S158" s="15"/>
      <c r="T158" s="15"/>
      <c r="U158" s="14"/>
      <c r="V158" s="14"/>
      <c r="W158" s="17" t="s">
        <v>22</v>
      </c>
      <c r="X158" s="14"/>
      <c r="Y158" s="14"/>
      <c r="Z158" s="14"/>
      <c r="AA158" s="14"/>
      <c r="AB158" s="14"/>
      <c r="AC158" s="14"/>
      <c r="AD158" s="14"/>
      <c r="AE158" s="14"/>
      <c r="AF158" s="115" t="str">
        <f>V54</f>
        <v>И/</v>
      </c>
      <c r="AG158" s="115"/>
      <c r="AH158" s="115"/>
      <c r="AI158" s="115"/>
      <c r="AJ158" s="115"/>
      <c r="AK158" s="115"/>
      <c r="AL158" s="115"/>
      <c r="AM158" s="13"/>
      <c r="AN158" s="41"/>
      <c r="AO158" s="41"/>
      <c r="AP158" s="41"/>
      <c r="AQ158" s="41"/>
      <c r="AR158" s="41"/>
      <c r="AS158" s="41"/>
      <c r="AT158" s="41"/>
      <c r="AU158" s="41"/>
      <c r="AV158" s="41"/>
      <c r="AW158" s="41"/>
      <c r="AX158" s="41"/>
      <c r="AY158" s="41"/>
      <c r="AZ158" s="41"/>
    </row>
    <row r="159" spans="1:52" s="35" customFormat="1" ht="24.75" customHeight="1">
      <c r="A159" s="110" t="str">
        <f>VLOOKUP(W6,$BA$2:$BG$28,3,0)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59" s="110"/>
      <c r="C159" s="110"/>
      <c r="D159" s="110"/>
      <c r="E159" s="110"/>
      <c r="F159" s="110"/>
      <c r="G159" s="110"/>
      <c r="H159" s="110"/>
      <c r="I159" s="110"/>
      <c r="J159" s="110"/>
      <c r="K159" s="110"/>
      <c r="L159" s="110"/>
      <c r="M159" s="110"/>
      <c r="N159" s="110"/>
      <c r="O159" s="110"/>
      <c r="P159" s="110"/>
      <c r="Q159" s="110"/>
      <c r="R159" s="110"/>
      <c r="S159" s="110"/>
      <c r="T159" s="110"/>
      <c r="U159" s="14"/>
      <c r="V159" s="14"/>
      <c r="W159" s="14"/>
      <c r="X159" s="14"/>
      <c r="Y159" s="14"/>
      <c r="Z159" s="14"/>
      <c r="AA159" s="14"/>
      <c r="AB159" s="14"/>
      <c r="AC159" s="14"/>
      <c r="AD159" s="14"/>
      <c r="AE159" s="17" t="s">
        <v>6</v>
      </c>
      <c r="AF159" s="168">
        <f>AD56</f>
        <v>0</v>
      </c>
      <c r="AG159" s="168"/>
      <c r="AH159" s="168"/>
      <c r="AI159" s="168"/>
      <c r="AJ159" s="168"/>
      <c r="AK159" s="168"/>
      <c r="AL159" s="39" t="s">
        <v>5</v>
      </c>
      <c r="AM159" s="13"/>
      <c r="AN159" s="41"/>
      <c r="AO159" s="41"/>
      <c r="AP159" s="41"/>
      <c r="AQ159" s="41"/>
      <c r="AR159" s="41"/>
      <c r="AS159" s="41"/>
      <c r="AT159" s="41"/>
      <c r="AU159" s="41"/>
      <c r="AV159" s="41"/>
      <c r="AW159" s="41"/>
      <c r="AX159" s="41"/>
      <c r="AY159" s="41"/>
      <c r="AZ159" s="41"/>
    </row>
    <row r="160" spans="1:52" s="35" customFormat="1" ht="26.2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4"/>
      <c r="V160" s="14"/>
      <c r="W160" s="14"/>
      <c r="X160" s="14"/>
      <c r="Y160" s="14"/>
      <c r="Z160" s="14"/>
      <c r="AA160" s="14"/>
      <c r="AB160" s="14"/>
      <c r="AC160" s="14"/>
      <c r="AD160" s="14"/>
      <c r="AE160" s="14"/>
      <c r="AF160" s="14"/>
      <c r="AG160" s="14"/>
      <c r="AH160" s="14"/>
      <c r="AI160" s="14"/>
      <c r="AJ160" s="14"/>
      <c r="AK160" s="14"/>
      <c r="AL160" s="14"/>
      <c r="AM160" s="13"/>
      <c r="AN160" s="41"/>
      <c r="AO160" s="41"/>
      <c r="AP160" s="41"/>
      <c r="AQ160" s="41"/>
      <c r="AR160" s="41"/>
      <c r="AS160" s="41"/>
      <c r="AT160" s="41"/>
      <c r="AU160" s="41"/>
      <c r="AV160" s="41"/>
      <c r="AW160" s="41"/>
      <c r="AX160" s="41"/>
      <c r="AY160" s="41"/>
      <c r="AZ160" s="41"/>
    </row>
    <row r="161" spans="1:52" s="35" customFormat="1" ht="34.5" customHeight="1">
      <c r="A161" s="110"/>
      <c r="B161" s="110"/>
      <c r="C161" s="110"/>
      <c r="D161" s="110"/>
      <c r="E161" s="110"/>
      <c r="F161" s="110"/>
      <c r="G161" s="110"/>
      <c r="H161" s="110"/>
      <c r="I161" s="110"/>
      <c r="J161" s="110"/>
      <c r="K161" s="110"/>
      <c r="L161" s="110"/>
      <c r="M161" s="110"/>
      <c r="N161" s="110"/>
      <c r="O161" s="110"/>
      <c r="P161" s="110"/>
      <c r="Q161" s="110"/>
      <c r="R161" s="110"/>
      <c r="S161" s="110"/>
      <c r="T161" s="110"/>
      <c r="U161" s="14"/>
      <c r="V161" s="14"/>
      <c r="W161" s="14"/>
      <c r="X161" s="14"/>
      <c r="Y161" s="14"/>
      <c r="Z161" s="14"/>
      <c r="AA161" s="14"/>
      <c r="AB161" s="14"/>
      <c r="AC161" s="14"/>
      <c r="AD161" s="14"/>
      <c r="AE161" s="14"/>
      <c r="AF161" s="14"/>
      <c r="AG161" s="14"/>
      <c r="AH161" s="14"/>
      <c r="AI161" s="14"/>
      <c r="AJ161" s="14"/>
      <c r="AK161" s="14"/>
      <c r="AL161" s="14"/>
      <c r="AM161" s="13"/>
      <c r="AN161" s="41"/>
      <c r="AO161" s="41"/>
      <c r="AP161" s="41"/>
      <c r="AQ161" s="41"/>
      <c r="AR161" s="41"/>
      <c r="AS161" s="41"/>
      <c r="AT161" s="41"/>
      <c r="AU161" s="41"/>
      <c r="AV161" s="41"/>
      <c r="AW161" s="41"/>
      <c r="AX161" s="41"/>
      <c r="AY161" s="41"/>
      <c r="AZ161" s="41"/>
    </row>
    <row r="162" spans="1:52" s="35" customFormat="1" ht="25.5" customHeight="1">
      <c r="A162" s="110"/>
      <c r="B162" s="110"/>
      <c r="C162" s="110"/>
      <c r="D162" s="110"/>
      <c r="E162" s="110"/>
      <c r="F162" s="110"/>
      <c r="G162" s="110"/>
      <c r="H162" s="110"/>
      <c r="I162" s="110"/>
      <c r="J162" s="110"/>
      <c r="K162" s="110"/>
      <c r="L162" s="110"/>
      <c r="M162" s="110"/>
      <c r="N162" s="110"/>
      <c r="O162" s="110"/>
      <c r="P162" s="110"/>
      <c r="Q162" s="110"/>
      <c r="R162" s="110"/>
      <c r="S162" s="110"/>
      <c r="T162" s="110"/>
      <c r="U162" s="14"/>
      <c r="V162" s="14"/>
      <c r="W162" s="14"/>
      <c r="X162" s="14"/>
      <c r="Y162" s="14"/>
      <c r="Z162" s="14"/>
      <c r="AA162" s="14"/>
      <c r="AB162" s="14"/>
      <c r="AC162" s="14"/>
      <c r="AD162" s="14"/>
      <c r="AE162" s="14"/>
      <c r="AF162" s="14"/>
      <c r="AG162" s="14"/>
      <c r="AH162" s="14"/>
      <c r="AI162" s="14"/>
      <c r="AJ162" s="14"/>
      <c r="AK162" s="14"/>
      <c r="AL162" s="14"/>
      <c r="AM162" s="13"/>
      <c r="AN162" s="41"/>
      <c r="AO162" s="41"/>
      <c r="AP162" s="41"/>
      <c r="AQ162" s="41"/>
      <c r="AR162" s="41"/>
      <c r="AS162" s="41"/>
      <c r="AT162" s="41"/>
      <c r="AU162" s="41"/>
      <c r="AV162" s="41"/>
      <c r="AW162" s="41"/>
      <c r="AX162" s="41"/>
      <c r="AY162" s="41"/>
      <c r="AZ162" s="41"/>
    </row>
    <row r="163" spans="1:52" s="35" customFormat="1" ht="36.75" customHeight="1">
      <c r="A163" s="110"/>
      <c r="B163" s="110"/>
      <c r="C163" s="110"/>
      <c r="D163" s="110"/>
      <c r="E163" s="110"/>
      <c r="F163" s="110"/>
      <c r="G163" s="110"/>
      <c r="H163" s="110"/>
      <c r="I163" s="110"/>
      <c r="J163" s="110"/>
      <c r="K163" s="110"/>
      <c r="L163" s="110"/>
      <c r="M163" s="110"/>
      <c r="N163" s="110"/>
      <c r="O163" s="110"/>
      <c r="P163" s="110"/>
      <c r="Q163" s="110"/>
      <c r="R163" s="110"/>
      <c r="S163" s="110"/>
      <c r="T163" s="110"/>
      <c r="U163" s="14"/>
      <c r="V163" s="14"/>
      <c r="W163" s="38"/>
      <c r="X163" s="14"/>
      <c r="Y163" s="14"/>
      <c r="Z163" s="14"/>
      <c r="AA163" s="14"/>
      <c r="AB163" s="14"/>
      <c r="AC163" s="14"/>
      <c r="AD163" s="14"/>
      <c r="AE163" s="14"/>
      <c r="AF163" s="14"/>
      <c r="AG163" s="14"/>
      <c r="AH163" s="14"/>
      <c r="AI163" s="14"/>
      <c r="AJ163" s="14"/>
      <c r="AK163" s="14"/>
      <c r="AL163" s="14"/>
      <c r="AM163" s="13"/>
      <c r="AN163" s="41"/>
      <c r="AO163" s="41"/>
      <c r="AP163" s="41"/>
      <c r="AQ163" s="41"/>
      <c r="AR163" s="41"/>
      <c r="AS163" s="41"/>
      <c r="AT163" s="41"/>
      <c r="AU163" s="41"/>
      <c r="AV163" s="41"/>
      <c r="AW163" s="41"/>
      <c r="AX163" s="41"/>
      <c r="AY163" s="41"/>
      <c r="AZ163" s="41"/>
    </row>
    <row r="164" spans="1:52" s="35" customFormat="1" ht="15">
      <c r="A164" s="110"/>
      <c r="B164" s="110"/>
      <c r="C164" s="110"/>
      <c r="D164" s="110"/>
      <c r="E164" s="110"/>
      <c r="F164" s="110"/>
      <c r="G164" s="110"/>
      <c r="H164" s="110"/>
      <c r="I164" s="110"/>
      <c r="J164" s="110"/>
      <c r="K164" s="110"/>
      <c r="L164" s="110"/>
      <c r="M164" s="110"/>
      <c r="N164" s="110"/>
      <c r="O164" s="110"/>
      <c r="P164" s="110"/>
      <c r="Q164" s="110"/>
      <c r="R164" s="110"/>
      <c r="S164" s="110"/>
      <c r="T164" s="110"/>
      <c r="U164" s="14"/>
      <c r="V164" s="14"/>
      <c r="W164" s="14"/>
      <c r="X164" s="14"/>
      <c r="Y164" s="14"/>
      <c r="Z164" s="14"/>
      <c r="AA164" s="14"/>
      <c r="AB164" s="14"/>
      <c r="AC164" s="14"/>
      <c r="AD164" s="14"/>
      <c r="AE164" s="14"/>
      <c r="AF164" s="14"/>
      <c r="AG164" s="14"/>
      <c r="AH164" s="14"/>
      <c r="AI164" s="14"/>
      <c r="AJ164" s="14"/>
      <c r="AK164" s="14"/>
      <c r="AL164" s="14"/>
      <c r="AM164" s="13"/>
      <c r="AN164" s="41"/>
      <c r="AO164" s="41"/>
      <c r="AP164" s="41"/>
      <c r="AQ164" s="41"/>
      <c r="AR164" s="41"/>
      <c r="AS164" s="41"/>
      <c r="AT164" s="41"/>
      <c r="AU164" s="41"/>
      <c r="AV164" s="41"/>
      <c r="AW164" s="41"/>
      <c r="AX164" s="41"/>
      <c r="AY164" s="41"/>
      <c r="AZ164" s="41"/>
    </row>
    <row r="165" spans="1:52" s="35" customFormat="1" ht="13.5" customHeight="1">
      <c r="A165" s="17"/>
      <c r="B165" s="15"/>
      <c r="C165" s="15"/>
      <c r="D165" s="15"/>
      <c r="E165" s="15"/>
      <c r="F165" s="15"/>
      <c r="G165" s="15"/>
      <c r="H165" s="15"/>
      <c r="I165" s="15"/>
      <c r="J165" s="15"/>
      <c r="K165" s="15"/>
      <c r="L165" s="15"/>
      <c r="M165" s="15"/>
      <c r="N165" s="15"/>
      <c r="O165" s="15"/>
      <c r="P165" s="15"/>
      <c r="Q165" s="15"/>
      <c r="R165" s="15"/>
      <c r="S165" s="15"/>
      <c r="T165" s="15"/>
      <c r="U165" s="14"/>
      <c r="V165" s="14"/>
      <c r="W165" s="14"/>
      <c r="Y165" s="14"/>
      <c r="Z165" s="14"/>
      <c r="AA165" s="14"/>
      <c r="AB165" s="14"/>
      <c r="AC165" s="14"/>
      <c r="AD165" s="14"/>
      <c r="AE165" s="14"/>
      <c r="AF165" s="14"/>
      <c r="AG165" s="14"/>
      <c r="AH165" s="14"/>
      <c r="AI165" s="14"/>
      <c r="AJ165" s="14"/>
      <c r="AK165" s="14"/>
      <c r="AL165" s="14"/>
      <c r="AM165" s="13"/>
      <c r="AN165" s="41"/>
      <c r="AO165" s="41"/>
      <c r="AP165" s="41"/>
      <c r="AQ165" s="41"/>
      <c r="AR165" s="41"/>
      <c r="AS165" s="41"/>
      <c r="AT165" s="41"/>
      <c r="AU165" s="41"/>
      <c r="AV165" s="41"/>
      <c r="AW165" s="41"/>
      <c r="AX165" s="41"/>
      <c r="AY165" s="41"/>
      <c r="AZ165" s="41"/>
    </row>
    <row r="166" spans="1:52" s="35" customFormat="1" ht="17.25" customHeight="1">
      <c r="A166" s="17"/>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N166" s="41"/>
      <c r="AO166" s="41"/>
      <c r="AP166" s="41"/>
      <c r="AQ166" s="41"/>
      <c r="AR166" s="41"/>
      <c r="AS166" s="41"/>
      <c r="AT166" s="41"/>
      <c r="AU166" s="41"/>
      <c r="AV166" s="41"/>
      <c r="AW166" s="41"/>
      <c r="AX166" s="41"/>
      <c r="AY166" s="41"/>
      <c r="AZ166" s="41"/>
    </row>
    <row r="167" spans="1:52" s="35" customFormat="1" ht="18.75" customHeight="1">
      <c r="A167" s="17" t="s">
        <v>1</v>
      </c>
      <c r="B167" s="14"/>
      <c r="C167" s="14"/>
      <c r="D167" s="14"/>
      <c r="E167" s="14"/>
      <c r="F167" s="14"/>
      <c r="G167" s="14"/>
      <c r="H167" s="14"/>
      <c r="I167" s="172">
        <f>A102</f>
        <v>0</v>
      </c>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3"/>
      <c r="AN167" s="41"/>
      <c r="AO167" s="41"/>
      <c r="AP167" s="41"/>
      <c r="AQ167" s="41"/>
      <c r="AR167" s="41"/>
      <c r="AS167" s="41"/>
      <c r="AT167" s="41"/>
      <c r="AU167" s="41"/>
      <c r="AV167" s="41"/>
      <c r="AW167" s="41"/>
      <c r="AX167" s="41"/>
      <c r="AY167" s="41"/>
      <c r="AZ167" s="41"/>
    </row>
    <row r="168" spans="1:52" s="35" customFormat="1" ht="25.5" customHeight="1">
      <c r="A168" s="17"/>
      <c r="B168" s="14"/>
      <c r="C168" s="14"/>
      <c r="D168" s="14"/>
      <c r="E168" s="14"/>
      <c r="F168" s="14"/>
      <c r="G168" s="14"/>
      <c r="H168" s="14"/>
      <c r="I168" s="240">
        <f>A105</f>
        <v>0</v>
      </c>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13"/>
      <c r="AN168" s="41"/>
      <c r="AO168" s="41"/>
      <c r="AP168" s="41"/>
      <c r="AQ168" s="41"/>
      <c r="AR168" s="41"/>
      <c r="AS168" s="41"/>
      <c r="AT168" s="41"/>
      <c r="AU168" s="41"/>
      <c r="AV168" s="41"/>
      <c r="AW168" s="41"/>
      <c r="AX168" s="41"/>
      <c r="AY168" s="41"/>
      <c r="AZ168" s="41"/>
    </row>
    <row r="169" spans="1:52" s="35" customFormat="1" ht="26.25" customHeight="1">
      <c r="A169" s="17" t="s">
        <v>18</v>
      </c>
      <c r="B169" s="14"/>
      <c r="C169" s="14"/>
      <c r="D169" s="14"/>
      <c r="E169" s="14"/>
      <c r="F169" s="14"/>
      <c r="G169" s="14"/>
      <c r="H169" s="14"/>
      <c r="I169" s="172">
        <f>A107</f>
        <v>0</v>
      </c>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3"/>
      <c r="AN169" s="41"/>
      <c r="AO169" s="41"/>
      <c r="AP169" s="41"/>
      <c r="AQ169" s="41"/>
      <c r="AR169" s="41"/>
      <c r="AS169" s="41"/>
      <c r="AT169" s="41"/>
      <c r="AU169" s="41"/>
      <c r="AV169" s="41"/>
      <c r="AW169" s="41"/>
      <c r="AX169" s="41"/>
      <c r="AY169" s="41"/>
      <c r="AZ169" s="41"/>
    </row>
    <row r="170" spans="1:52" s="35" customFormat="1" ht="15">
      <c r="A170" s="14"/>
      <c r="B170" s="14"/>
      <c r="C170" s="14"/>
      <c r="D170" s="14"/>
      <c r="E170" s="14"/>
      <c r="F170" s="14"/>
      <c r="G170" s="14"/>
      <c r="H170" s="14"/>
      <c r="I170" s="174" t="s">
        <v>48</v>
      </c>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3"/>
      <c r="AN170" s="41"/>
      <c r="AO170" s="41"/>
      <c r="AP170" s="41"/>
      <c r="AQ170" s="41"/>
      <c r="AR170" s="41"/>
      <c r="AS170" s="41"/>
      <c r="AT170" s="41"/>
      <c r="AU170" s="41"/>
      <c r="AV170" s="41"/>
      <c r="AW170" s="41"/>
      <c r="AX170" s="41"/>
      <c r="AY170" s="41"/>
      <c r="AZ170" s="41"/>
    </row>
    <row r="171" spans="1:52" s="35" customFormat="1" ht="15" customHeight="1">
      <c r="A171" s="232" t="s">
        <v>47</v>
      </c>
      <c r="B171" s="232"/>
      <c r="C171" s="232"/>
      <c r="D171" s="232"/>
      <c r="E171" s="232"/>
      <c r="F171" s="232"/>
      <c r="G171" s="232"/>
      <c r="H171" s="232"/>
      <c r="I171" s="232"/>
      <c r="J171" s="232"/>
      <c r="K171" s="232"/>
      <c r="L171" s="232"/>
      <c r="M171" s="232"/>
      <c r="N171" s="232"/>
      <c r="O171" s="232"/>
      <c r="P171" s="232"/>
      <c r="Q171" s="232"/>
      <c r="R171" s="232"/>
      <c r="S171" s="30"/>
      <c r="T171" s="30"/>
      <c r="U171" s="197">
        <f>AF159</f>
        <v>0</v>
      </c>
      <c r="V171" s="197"/>
      <c r="W171" s="197"/>
      <c r="X171" s="197"/>
      <c r="Y171" s="197"/>
      <c r="Z171" s="197"/>
      <c r="AA171" s="14" t="s">
        <v>20</v>
      </c>
      <c r="AB171" s="200" t="str">
        <f>V54</f>
        <v>И/</v>
      </c>
      <c r="AC171" s="200"/>
      <c r="AD171" s="200"/>
      <c r="AE171" s="200"/>
      <c r="AF171" s="200"/>
      <c r="AG171" s="200"/>
      <c r="AH171" s="200"/>
      <c r="AI171" s="16"/>
      <c r="AJ171" s="16"/>
      <c r="AK171" s="16"/>
      <c r="AM171" s="13"/>
      <c r="AN171" s="41"/>
      <c r="AO171" s="41"/>
      <c r="AP171" s="41"/>
      <c r="AQ171" s="41"/>
      <c r="AR171" s="41"/>
      <c r="AS171" s="41"/>
      <c r="AT171" s="41"/>
      <c r="AU171" s="41"/>
      <c r="AV171" s="41"/>
      <c r="AW171" s="41"/>
      <c r="AX171" s="41"/>
      <c r="AY171" s="41"/>
      <c r="AZ171" s="41"/>
    </row>
    <row r="172" spans="1:52" s="35" customFormat="1" ht="15">
      <c r="A172" s="14"/>
      <c r="B172" s="14"/>
      <c r="C172" s="14"/>
      <c r="D172" s="14"/>
      <c r="E172" s="14"/>
      <c r="F172" s="14"/>
      <c r="G172" s="14"/>
      <c r="H172" s="14"/>
      <c r="I172" s="14"/>
      <c r="J172" s="14"/>
      <c r="K172" s="14"/>
      <c r="L172" s="14"/>
      <c r="M172" s="14"/>
      <c r="N172" s="14"/>
      <c r="O172" s="14"/>
      <c r="P172" s="14"/>
      <c r="Q172" s="14"/>
      <c r="R172" s="14"/>
      <c r="S172" s="15"/>
      <c r="T172" s="15"/>
      <c r="U172" s="14"/>
      <c r="V172" s="14"/>
      <c r="W172" s="14"/>
      <c r="X172" s="14"/>
      <c r="Y172" s="14"/>
      <c r="Z172" s="14"/>
      <c r="AA172" s="14"/>
      <c r="AB172" s="14"/>
      <c r="AC172" s="14"/>
      <c r="AD172" s="14"/>
      <c r="AE172" s="14"/>
      <c r="AF172" s="14"/>
      <c r="AG172" s="14"/>
      <c r="AH172" s="14"/>
      <c r="AI172" s="14"/>
      <c r="AJ172" s="14"/>
      <c r="AK172" s="14"/>
      <c r="AL172" s="14"/>
      <c r="AM172" s="13"/>
      <c r="AN172" s="41"/>
      <c r="AO172" s="41"/>
      <c r="AP172" s="41"/>
      <c r="AQ172" s="41"/>
      <c r="AR172" s="41"/>
      <c r="AS172" s="41"/>
      <c r="AT172" s="41"/>
      <c r="AU172" s="41"/>
      <c r="AV172" s="41"/>
      <c r="AW172" s="41"/>
      <c r="AX172" s="41"/>
      <c r="AY172" s="41"/>
      <c r="AZ172" s="41"/>
    </row>
    <row r="173" spans="1:52" s="35" customFormat="1" ht="63" customHeight="1">
      <c r="A173" s="190" t="s">
        <v>244</v>
      </c>
      <c r="B173" s="191"/>
      <c r="C173" s="192"/>
      <c r="D173" s="194" t="s">
        <v>7</v>
      </c>
      <c r="E173" s="195"/>
      <c r="F173" s="195"/>
      <c r="G173" s="195"/>
      <c r="H173" s="195"/>
      <c r="I173" s="195"/>
      <c r="J173" s="195"/>
      <c r="K173" s="195"/>
      <c r="L173" s="195"/>
      <c r="M173" s="195"/>
      <c r="N173" s="195"/>
      <c r="O173" s="195"/>
      <c r="P173" s="195"/>
      <c r="Q173" s="195"/>
      <c r="R173" s="195"/>
      <c r="S173" s="195"/>
      <c r="T173" s="195"/>
      <c r="U173" s="195"/>
      <c r="V173" s="195"/>
      <c r="W173" s="196"/>
      <c r="X173" s="175" t="s">
        <v>8</v>
      </c>
      <c r="Y173" s="149"/>
      <c r="Z173" s="176"/>
      <c r="AA173" s="112" t="s">
        <v>57</v>
      </c>
      <c r="AB173" s="112"/>
      <c r="AC173" s="112"/>
      <c r="AD173" s="112" t="s">
        <v>54</v>
      </c>
      <c r="AE173" s="112"/>
      <c r="AF173" s="112"/>
      <c r="AG173" s="112" t="s">
        <v>55</v>
      </c>
      <c r="AH173" s="112"/>
      <c r="AI173" s="112"/>
      <c r="AJ173" s="175" t="s">
        <v>56</v>
      </c>
      <c r="AK173" s="149"/>
      <c r="AL173" s="176"/>
      <c r="AM173" s="13"/>
      <c r="AN173" s="41"/>
      <c r="AO173" s="41"/>
      <c r="AP173" s="41"/>
      <c r="AQ173" s="41"/>
      <c r="AR173" s="41"/>
      <c r="AS173" s="41"/>
      <c r="AT173" s="41"/>
      <c r="AU173" s="41"/>
      <c r="AV173" s="41"/>
      <c r="AW173" s="41"/>
      <c r="AX173" s="41"/>
      <c r="AY173" s="41"/>
      <c r="AZ173" s="41"/>
    </row>
    <row r="174" spans="1:52" s="35" customFormat="1" ht="45" customHeight="1">
      <c r="A174" s="169" t="s">
        <v>85</v>
      </c>
      <c r="B174" s="170"/>
      <c r="C174" s="171"/>
      <c r="D174" s="183" t="s">
        <v>83</v>
      </c>
      <c r="E174" s="183"/>
      <c r="F174" s="183"/>
      <c r="G174" s="183"/>
      <c r="H174" s="183"/>
      <c r="I174" s="183"/>
      <c r="J174" s="183"/>
      <c r="K174" s="183"/>
      <c r="L174" s="183"/>
      <c r="M174" s="183"/>
      <c r="N174" s="183"/>
      <c r="O174" s="183"/>
      <c r="P174" s="183"/>
      <c r="Q174" s="183"/>
      <c r="R174" s="183"/>
      <c r="S174" s="183"/>
      <c r="T174" s="183"/>
      <c r="U174" s="183"/>
      <c r="V174" s="183"/>
      <c r="W174" s="183"/>
      <c r="X174" s="177">
        <f>AA70</f>
        <v>1</v>
      </c>
      <c r="Y174" s="177"/>
      <c r="Z174" s="177"/>
      <c r="AA174" s="173">
        <f>AA140</f>
        <v>357.12</v>
      </c>
      <c r="AB174" s="177"/>
      <c r="AC174" s="177"/>
      <c r="AD174" s="173">
        <f>X174*AA174</f>
        <v>357.12</v>
      </c>
      <c r="AE174" s="173"/>
      <c r="AF174" s="173"/>
      <c r="AG174" s="173">
        <f>ROUND(AD174*0.2,2)</f>
        <v>71.42</v>
      </c>
      <c r="AH174" s="173"/>
      <c r="AI174" s="173"/>
      <c r="AJ174" s="173">
        <f>AD174+AG174</f>
        <v>428.54</v>
      </c>
      <c r="AK174" s="173"/>
      <c r="AL174" s="173"/>
      <c r="AM174" s="13"/>
      <c r="AN174" s="41"/>
      <c r="AO174" s="41"/>
      <c r="AP174" s="41"/>
      <c r="AQ174" s="41"/>
      <c r="AR174" s="41"/>
      <c r="AS174" s="41"/>
      <c r="AT174" s="41"/>
      <c r="AU174" s="41"/>
      <c r="AV174" s="41"/>
      <c r="AW174" s="41"/>
      <c r="AX174" s="41"/>
      <c r="AY174" s="41"/>
      <c r="AZ174" s="41"/>
    </row>
    <row r="175" spans="1:52" s="35" customFormat="1" ht="15.75" thickBot="1">
      <c r="A175" s="14"/>
      <c r="B175" s="14"/>
      <c r="C175" s="14"/>
      <c r="D175" s="14"/>
      <c r="E175" s="14"/>
      <c r="F175" s="14"/>
      <c r="G175" s="14"/>
      <c r="H175" s="14"/>
      <c r="I175" s="14"/>
      <c r="J175" s="14"/>
      <c r="K175" s="14"/>
      <c r="L175" s="14"/>
      <c r="M175" s="14"/>
      <c r="N175" s="14"/>
      <c r="O175" s="14"/>
      <c r="P175" s="14"/>
      <c r="Q175" s="14"/>
      <c r="R175" s="14"/>
      <c r="S175" s="15"/>
      <c r="T175" s="14"/>
      <c r="U175" s="14"/>
      <c r="V175" s="17"/>
      <c r="W175" s="14"/>
      <c r="X175" s="19" t="s">
        <v>9</v>
      </c>
      <c r="Y175" s="14"/>
      <c r="Z175" s="14"/>
      <c r="AA175" s="32"/>
      <c r="AB175" s="32"/>
      <c r="AC175" s="32"/>
      <c r="AD175" s="117">
        <f>SUM(AD174:AF174)</f>
        <v>357.12</v>
      </c>
      <c r="AE175" s="117"/>
      <c r="AF175" s="117"/>
      <c r="AG175" s="117">
        <f>SUM(AG174:AI174)</f>
        <v>71.42</v>
      </c>
      <c r="AH175" s="117"/>
      <c r="AI175" s="117"/>
      <c r="AJ175" s="184">
        <f>SUM(AJ174:AL174)</f>
        <v>428.54</v>
      </c>
      <c r="AK175" s="185"/>
      <c r="AL175" s="186"/>
      <c r="AM175" s="13"/>
      <c r="AN175" s="41"/>
      <c r="AO175" s="41"/>
      <c r="AP175" s="41"/>
      <c r="AQ175" s="41"/>
      <c r="AR175" s="41"/>
      <c r="AS175" s="41"/>
      <c r="AT175" s="41"/>
      <c r="AU175" s="41"/>
      <c r="AV175" s="41"/>
      <c r="AW175" s="41"/>
      <c r="AX175" s="41"/>
      <c r="AY175" s="41"/>
      <c r="AZ175" s="41"/>
    </row>
    <row r="176" spans="1:52" s="35" customFormat="1" ht="15">
      <c r="A176" s="14"/>
      <c r="B176" s="14"/>
      <c r="C176" s="14"/>
      <c r="D176" s="14"/>
      <c r="E176" s="14"/>
      <c r="F176" s="14"/>
      <c r="G176" s="14"/>
      <c r="H176" s="14"/>
      <c r="I176" s="14"/>
      <c r="J176" s="14"/>
      <c r="K176" s="14"/>
      <c r="L176" s="14"/>
      <c r="M176" s="14"/>
      <c r="N176" s="14"/>
      <c r="O176" s="14"/>
      <c r="P176" s="14"/>
      <c r="Q176" s="14"/>
      <c r="R176" s="14"/>
      <c r="S176" s="15"/>
      <c r="T176" s="15"/>
      <c r="U176" s="14"/>
      <c r="V176" s="14"/>
      <c r="W176" s="14"/>
      <c r="X176" s="14"/>
      <c r="Y176" s="14"/>
      <c r="Z176" s="14"/>
      <c r="AA176" s="14"/>
      <c r="AB176" s="14"/>
      <c r="AC176" s="14"/>
      <c r="AD176" s="14"/>
      <c r="AE176" s="14"/>
      <c r="AF176" s="14"/>
      <c r="AG176" s="14"/>
      <c r="AH176" s="14"/>
      <c r="AI176" s="14"/>
      <c r="AJ176" s="14"/>
      <c r="AK176" s="14"/>
      <c r="AL176" s="14"/>
      <c r="AM176" s="13"/>
      <c r="AN176" s="41"/>
      <c r="AO176" s="41"/>
      <c r="AP176" s="41"/>
      <c r="AQ176" s="41"/>
      <c r="AR176" s="41"/>
      <c r="AS176" s="41"/>
      <c r="AT176" s="41"/>
      <c r="AU176" s="41"/>
      <c r="AV176" s="41"/>
      <c r="AW176" s="41"/>
      <c r="AX176" s="41"/>
      <c r="AY176" s="41"/>
      <c r="AZ176" s="41"/>
    </row>
    <row r="177" spans="1:52" s="35" customFormat="1" ht="15">
      <c r="A177" s="179" t="s">
        <v>10</v>
      </c>
      <c r="B177" s="179"/>
      <c r="C177" s="179"/>
      <c r="D177" s="179"/>
      <c r="E177" s="179"/>
      <c r="F177" s="179"/>
      <c r="G177" s="179"/>
      <c r="H177" s="111" t="str">
        <f>SUBSTITUTE(PROPER(INDEX(n_4,MID(TEXT(AJ175,n0),1,1)+1)&amp;INDEX(n0x,MID(TEXT(AJ175,n0),2,1)+1,MID(TEXT(AJ175,n0),3,1)+1)&amp;IF(-MID(TEXT(AJ175,n0),1,3),"миллиард"&amp;VLOOKUP(MID(TEXT(AJ175,n0),3,1)*AND(MID(TEXT(AJ175,n0),2,1)-1),мил,2),"")&amp;INDEX(n_4,MID(TEXT(AJ175,n0),4,1)+1)&amp;INDEX(n0x,MID(TEXT(AJ175,n0),5,1)+1,MID(TEXT(AJ175,n0),6,1)+1)&amp;IF(-MID(TEXT(AJ175,n0),4,3),"миллион"&amp;VLOOKUP(MID(TEXT(AJ175,n0),6,1)*AND(MID(TEXT(AJ175,n0),5,1)-1),мил,2),"")&amp;INDEX(n_4,MID(TEXT(AJ175,n0),7,1)+1)&amp;INDEX(n1x,MID(TEXT(AJ175,n0),8,1)+1,MID(TEXT(AJ175,n0),9,1)+1)&amp;IF(-MID(TEXT(AJ175,n0),7,3),VLOOKUP(MID(TEXT(AJ175,n0),9,1)*AND(MID(TEXT(AJ175,n0),8,1)-1),тыс,2),"")&amp;INDEX(n_4,MID(TEXT(AJ175,n0),10,1)+1)&amp;INDEX(n0x,MID(TEXT(AJ175,n0),11,1)+1,MID(TEXT(AJ175,n0),12,1)+1)),"z"," ")&amp;IF(TRUNC(TEXT(AJ175,n0)),"","Ноль ")&amp;"рубл"&amp;VLOOKUP(MOD(MAX(MOD(MID(TEXT(AJ175,n0),11,2)-11,100),9),10),{0,"ь ";1,"я ";4,"ей "},2)&amp;RIGHT(TEXT(AJ175,n0),2)&amp;" копе"&amp;VLOOKUP(MOD(MAX(MOD(RIGHT(TEXT(AJ175,n0),2)-11,100),9),10),{0,"йка";1,"йки";4,"ек"},2)</f>
        <v>Четыреста двадцать восемь рублей 54 копейки</v>
      </c>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43"/>
      <c r="AN177" s="41"/>
      <c r="AO177" s="41"/>
      <c r="AP177" s="41"/>
      <c r="AQ177" s="41"/>
      <c r="AR177" s="41"/>
      <c r="AS177" s="41"/>
      <c r="AT177" s="41"/>
      <c r="AU177" s="41"/>
      <c r="AV177" s="41"/>
      <c r="AW177" s="41"/>
      <c r="AX177" s="41"/>
      <c r="AY177" s="41"/>
      <c r="AZ177" s="41"/>
    </row>
    <row r="178" spans="1:52" s="35" customFormat="1" ht="15">
      <c r="A178" s="179" t="s">
        <v>19</v>
      </c>
      <c r="B178" s="179"/>
      <c r="C178" s="179"/>
      <c r="D178" s="179"/>
      <c r="E178" s="179"/>
      <c r="F178" s="179"/>
      <c r="G178" s="179"/>
      <c r="H178" s="114" t="str">
        <f>SUBSTITUTE(PROPER(INDEX(n_4,MID(TEXT(AG175,n0),1,1)+1)&amp;INDEX(n0x,MID(TEXT(AG175,n0),2,1)+1,MID(TEXT(AG175,n0),3,1)+1)&amp;IF(-MID(TEXT(AG175,n0),1,3),"миллиард"&amp;VLOOKUP(MID(TEXT(AG175,n0),3,1)*AND(MID(TEXT(AG175,n0),2,1)-1),мил,2),"")&amp;INDEX(n_4,MID(TEXT(AG175,n0),4,1)+1)&amp;INDEX(n0x,MID(TEXT(AG175,n0),5,1)+1,MID(TEXT(AG175,n0),6,1)+1)&amp;IF(-MID(TEXT(AG175,n0),4,3),"миллион"&amp;VLOOKUP(MID(TEXT(AG175,n0),6,1)*AND(MID(TEXT(AG175,n0),5,1)-1),мил,2),"")&amp;INDEX(n_4,MID(TEXT(AG175,n0),7,1)+1)&amp;INDEX(n1x,MID(TEXT(AG175,n0),8,1)+1,MID(TEXT(AG175,n0),9,1)+1)&amp;IF(-MID(TEXT(AG175,n0),7,3),VLOOKUP(MID(TEXT(AG175,n0),9,1)*AND(MID(TEXT(AG175,n0),8,1)-1),тыс,2),"")&amp;INDEX(n_4,MID(TEXT(AG175,n0),10,1)+1)&amp;INDEX(n0x,MID(TEXT(AG175,n0),11,1)+1,MID(TEXT(AG175,n0),12,1)+1)),"z"," ")&amp;IF(TRUNC(TEXT(AG175,n0)),"","Ноль ")&amp;"рубл"&amp;VLOOKUP(MOD(MAX(MOD(MID(TEXT(AG175,n0),11,2)-11,100),9),10),{0,"ь ";1,"я ";4,"ей "},2)&amp;RIGHT(TEXT(AG175,n0),2)&amp;" копе"&amp;VLOOKUP(MOD(MAX(MOD(RIGHT(TEXT(AG175,n0),2)-11,100),9),10),{0,"йка";1,"йки";4,"ек"},2)</f>
        <v>Семьдесят один рубль 42 копейки</v>
      </c>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43"/>
      <c r="AN178" s="41"/>
      <c r="AO178" s="41"/>
      <c r="AP178" s="41"/>
      <c r="AQ178" s="41"/>
      <c r="AR178" s="41"/>
      <c r="AS178" s="41"/>
      <c r="AT178" s="41"/>
      <c r="AU178" s="41"/>
      <c r="AV178" s="41"/>
      <c r="AW178" s="41"/>
      <c r="AX178" s="41"/>
      <c r="AY178" s="41"/>
      <c r="AZ178" s="41"/>
    </row>
    <row r="179" spans="1:52" s="35" customFormat="1" ht="1.5" customHeight="1">
      <c r="A179" s="43"/>
      <c r="B179" s="43"/>
      <c r="C179" s="43"/>
      <c r="D179" s="43"/>
      <c r="E179" s="43"/>
      <c r="F179" s="43"/>
      <c r="G179" s="43"/>
      <c r="H179" s="43"/>
      <c r="I179" s="43"/>
      <c r="J179" s="43"/>
      <c r="K179" s="43"/>
      <c r="L179" s="43"/>
      <c r="M179" s="43"/>
      <c r="N179" s="43"/>
      <c r="O179" s="43"/>
      <c r="P179" s="43"/>
      <c r="Q179" s="43"/>
      <c r="R179" s="43"/>
      <c r="S179" s="44"/>
      <c r="T179" s="44"/>
      <c r="U179" s="43"/>
      <c r="V179" s="43"/>
      <c r="W179" s="43"/>
      <c r="X179" s="43"/>
      <c r="Y179" s="43"/>
      <c r="Z179" s="43"/>
      <c r="AA179" s="43"/>
      <c r="AB179" s="43"/>
      <c r="AC179" s="43"/>
      <c r="AD179" s="43"/>
      <c r="AE179" s="43"/>
      <c r="AF179" s="43"/>
      <c r="AG179" s="43"/>
      <c r="AH179" s="43"/>
      <c r="AI179" s="43"/>
      <c r="AJ179" s="43"/>
      <c r="AK179" s="43"/>
      <c r="AL179" s="43"/>
      <c r="AM179" s="43"/>
      <c r="AN179" s="41"/>
      <c r="AO179" s="41"/>
      <c r="AP179" s="41"/>
      <c r="AQ179" s="41"/>
      <c r="AR179" s="41"/>
      <c r="AS179" s="41"/>
      <c r="AT179" s="41"/>
      <c r="AU179" s="41"/>
      <c r="AV179" s="41"/>
      <c r="AW179" s="41"/>
      <c r="AX179" s="41"/>
      <c r="AY179" s="41"/>
      <c r="AZ179" s="41"/>
    </row>
    <row r="180" spans="1:52" s="35" customFormat="1" ht="16.5" customHeight="1">
      <c r="A180" s="122" t="s">
        <v>51</v>
      </c>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41"/>
      <c r="AO180" s="41"/>
      <c r="AP180" s="41"/>
      <c r="AQ180" s="41"/>
      <c r="AR180" s="41"/>
      <c r="AS180" s="41"/>
      <c r="AT180" s="41"/>
      <c r="AU180" s="41"/>
      <c r="AV180" s="41"/>
      <c r="AW180" s="41"/>
      <c r="AX180" s="41"/>
      <c r="AY180" s="41"/>
      <c r="AZ180" s="41"/>
    </row>
    <row r="181" spans="1:52" s="35" customFormat="1" ht="15" customHeight="1">
      <c r="A181" s="122" t="s">
        <v>21</v>
      </c>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43"/>
      <c r="AN181" s="41"/>
      <c r="AO181" s="41"/>
      <c r="AP181" s="41"/>
      <c r="AQ181" s="41"/>
      <c r="AR181" s="41"/>
      <c r="AS181" s="41"/>
      <c r="AT181" s="41"/>
      <c r="AU181" s="41"/>
      <c r="AV181" s="41"/>
      <c r="AW181" s="41"/>
      <c r="AX181" s="41"/>
      <c r="AY181" s="41"/>
      <c r="AZ181" s="41"/>
    </row>
    <row r="182" spans="1:52" s="35" customFormat="1" ht="15" customHeight="1">
      <c r="A182" s="122" t="s">
        <v>50</v>
      </c>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43"/>
      <c r="AN182" s="41"/>
      <c r="AO182" s="41"/>
      <c r="AP182" s="41"/>
      <c r="AQ182" s="41"/>
      <c r="AR182" s="41"/>
      <c r="AS182" s="41"/>
      <c r="AT182" s="41"/>
      <c r="AU182" s="41"/>
      <c r="AV182" s="41"/>
      <c r="AW182" s="41"/>
      <c r="AX182" s="41"/>
      <c r="AY182" s="41"/>
      <c r="AZ182" s="41"/>
    </row>
    <row r="183" spans="1:52" s="35" customFormat="1" ht="12.75" customHeight="1">
      <c r="A183" s="44"/>
      <c r="B183" s="44"/>
      <c r="C183" s="44"/>
      <c r="D183" s="44"/>
      <c r="E183" s="44"/>
      <c r="F183" s="44"/>
      <c r="G183" s="44"/>
      <c r="H183" s="44"/>
      <c r="I183" s="44"/>
      <c r="J183" s="44"/>
      <c r="K183" s="44"/>
      <c r="L183" s="44"/>
      <c r="M183" s="44"/>
      <c r="N183" s="44"/>
      <c r="O183" s="44"/>
      <c r="P183" s="44"/>
      <c r="Q183" s="44"/>
      <c r="R183" s="44"/>
      <c r="S183" s="44"/>
      <c r="T183" s="44"/>
      <c r="U183" s="43"/>
      <c r="V183" s="43"/>
      <c r="W183" s="43"/>
      <c r="X183" s="43"/>
      <c r="Y183" s="43"/>
      <c r="Z183" s="43"/>
      <c r="AA183" s="43"/>
      <c r="AB183" s="43"/>
      <c r="AC183" s="43"/>
      <c r="AD183" s="43"/>
      <c r="AE183" s="43"/>
      <c r="AF183" s="43"/>
      <c r="AG183" s="43"/>
      <c r="AH183" s="43"/>
      <c r="AI183" s="43"/>
      <c r="AJ183" s="43"/>
      <c r="AK183" s="43"/>
      <c r="AL183" s="43"/>
      <c r="AM183" s="43"/>
      <c r="AN183" s="41"/>
      <c r="AO183" s="41"/>
      <c r="AP183" s="41"/>
      <c r="AQ183" s="41"/>
      <c r="AR183" s="41"/>
      <c r="AS183" s="41"/>
      <c r="AT183" s="41"/>
      <c r="AU183" s="41"/>
      <c r="AV183" s="41"/>
      <c r="AW183" s="41"/>
      <c r="AX183" s="41"/>
      <c r="AY183" s="41"/>
      <c r="AZ183" s="41"/>
    </row>
    <row r="184" spans="1:52" s="35" customFormat="1" ht="15" customHeight="1">
      <c r="A184" s="109" t="str">
        <f>T114</f>
        <v>Начальник Брестского областного 
управления Госпромнадзора
___________________________ И.Г.Калишук</v>
      </c>
      <c r="B184" s="109"/>
      <c r="C184" s="109"/>
      <c r="D184" s="109"/>
      <c r="E184" s="109"/>
      <c r="F184" s="109"/>
      <c r="G184" s="109"/>
      <c r="H184" s="109"/>
      <c r="I184" s="109"/>
      <c r="J184" s="109"/>
      <c r="K184" s="109"/>
      <c r="L184" s="109"/>
      <c r="M184" s="109"/>
      <c r="N184" s="109"/>
      <c r="O184" s="109"/>
      <c r="P184" s="109"/>
      <c r="Q184" s="109"/>
      <c r="R184" s="109"/>
      <c r="S184" s="109"/>
      <c r="T184" s="44"/>
      <c r="U184" s="43"/>
      <c r="V184" s="43"/>
      <c r="W184" s="43"/>
      <c r="X184" s="43"/>
      <c r="Y184" s="43"/>
      <c r="Z184" s="43"/>
      <c r="AA184" s="43"/>
      <c r="AB184" s="43"/>
      <c r="AC184" s="43"/>
      <c r="AD184" s="43"/>
      <c r="AE184" s="43"/>
      <c r="AF184" s="43"/>
      <c r="AG184" s="43"/>
      <c r="AH184" s="43"/>
      <c r="AI184" s="43"/>
      <c r="AJ184" s="43"/>
      <c r="AK184" s="43"/>
      <c r="AL184" s="43"/>
      <c r="AM184" s="43"/>
      <c r="AN184" s="41"/>
      <c r="AO184" s="41"/>
      <c r="AP184" s="41"/>
      <c r="AQ184" s="41"/>
      <c r="AR184" s="41"/>
      <c r="AS184" s="41"/>
      <c r="AT184" s="41"/>
      <c r="AU184" s="41"/>
      <c r="AV184" s="41"/>
      <c r="AW184" s="41"/>
      <c r="AX184" s="41"/>
      <c r="AY184" s="41"/>
      <c r="AZ184" s="41"/>
    </row>
    <row r="185" spans="1:52" s="35" customFormat="1" ht="23.25" customHeight="1">
      <c r="A185" s="109"/>
      <c r="B185" s="109"/>
      <c r="C185" s="109"/>
      <c r="D185" s="109"/>
      <c r="E185" s="109"/>
      <c r="F185" s="109"/>
      <c r="G185" s="109"/>
      <c r="H185" s="109"/>
      <c r="I185" s="109"/>
      <c r="J185" s="109"/>
      <c r="K185" s="109"/>
      <c r="L185" s="109"/>
      <c r="M185" s="109"/>
      <c r="N185" s="109"/>
      <c r="O185" s="109"/>
      <c r="P185" s="109"/>
      <c r="Q185" s="109"/>
      <c r="R185" s="109"/>
      <c r="S185" s="109"/>
      <c r="T185" s="43"/>
      <c r="U185" s="43"/>
      <c r="V185" s="43"/>
      <c r="W185" s="43"/>
      <c r="X185" s="43"/>
      <c r="Y185" s="44"/>
      <c r="Z185" s="43"/>
      <c r="AA185" s="43"/>
      <c r="AB185" s="43"/>
      <c r="AC185" s="43"/>
      <c r="AD185" s="43"/>
      <c r="AE185" s="43"/>
      <c r="AF185" s="128"/>
      <c r="AG185" s="128"/>
      <c r="AH185" s="128"/>
      <c r="AI185" s="128"/>
      <c r="AJ185" s="128"/>
      <c r="AK185" s="128"/>
      <c r="AL185" s="128"/>
      <c r="AM185" s="128"/>
      <c r="AN185" s="41"/>
      <c r="AO185" s="41"/>
      <c r="AP185" s="41"/>
      <c r="AQ185" s="41"/>
      <c r="AR185" s="41"/>
      <c r="AS185" s="41"/>
      <c r="AT185" s="41"/>
      <c r="AU185" s="41"/>
      <c r="AV185" s="41"/>
      <c r="AW185" s="41"/>
      <c r="AX185" s="41"/>
      <c r="AY185" s="41"/>
      <c r="AZ185" s="41"/>
    </row>
    <row r="186" spans="1:52" s="35" customFormat="1" ht="28.5" customHeight="1">
      <c r="A186" s="109"/>
      <c r="B186" s="109"/>
      <c r="C186" s="109"/>
      <c r="D186" s="109"/>
      <c r="E186" s="109"/>
      <c r="F186" s="109"/>
      <c r="G186" s="109"/>
      <c r="H186" s="109"/>
      <c r="I186" s="109"/>
      <c r="J186" s="109"/>
      <c r="K186" s="109"/>
      <c r="L186" s="109"/>
      <c r="M186" s="109"/>
      <c r="N186" s="109"/>
      <c r="O186" s="109"/>
      <c r="P186" s="109"/>
      <c r="Q186" s="109"/>
      <c r="R186" s="109"/>
      <c r="S186" s="109"/>
      <c r="T186" s="44"/>
      <c r="U186" s="43"/>
      <c r="V186" s="43"/>
      <c r="W186" s="43"/>
      <c r="X186" s="43"/>
      <c r="Y186" s="20"/>
      <c r="Z186" s="43"/>
      <c r="AA186" s="43"/>
      <c r="AB186" s="43"/>
      <c r="AC186" s="43"/>
      <c r="AD186" s="43"/>
      <c r="AE186" s="43"/>
      <c r="AF186" s="43"/>
      <c r="AG186" s="43"/>
      <c r="AH186" s="43"/>
      <c r="AI186" s="43"/>
      <c r="AJ186" s="43"/>
      <c r="AK186" s="43"/>
      <c r="AL186" s="43"/>
      <c r="AM186" s="43"/>
      <c r="AN186" s="41"/>
      <c r="AO186" s="41"/>
      <c r="AP186" s="41"/>
      <c r="AQ186" s="41"/>
      <c r="AR186" s="41"/>
      <c r="AS186" s="41"/>
      <c r="AT186" s="41"/>
      <c r="AU186" s="41"/>
      <c r="AV186" s="41"/>
      <c r="AW186" s="41"/>
      <c r="AX186" s="41"/>
      <c r="AY186" s="41"/>
      <c r="AZ186" s="41"/>
    </row>
    <row r="187" spans="1:52" s="35" customFormat="1" ht="15">
      <c r="A187" s="43" t="s">
        <v>12</v>
      </c>
      <c r="B187" s="43"/>
      <c r="C187" s="43"/>
      <c r="D187" s="43"/>
      <c r="E187" s="43"/>
      <c r="F187" s="43"/>
      <c r="G187" s="43"/>
      <c r="H187" s="43"/>
      <c r="I187" s="43"/>
      <c r="J187" s="43"/>
      <c r="K187" s="43"/>
      <c r="L187" s="43"/>
      <c r="M187" s="43"/>
      <c r="N187" s="43"/>
      <c r="O187" s="43"/>
      <c r="P187" s="43"/>
      <c r="Q187" s="43"/>
      <c r="R187" s="43"/>
      <c r="S187" s="44"/>
      <c r="T187" s="44"/>
      <c r="U187" s="43"/>
      <c r="V187" s="43"/>
      <c r="W187" s="43"/>
      <c r="X187" s="43"/>
      <c r="Y187" s="43"/>
      <c r="Z187" s="43"/>
      <c r="AA187" s="43"/>
      <c r="AB187" s="43"/>
      <c r="AC187" s="43"/>
      <c r="AD187" s="43"/>
      <c r="AE187" s="43"/>
      <c r="AF187" s="43"/>
      <c r="AG187" s="43"/>
      <c r="AH187" s="43"/>
      <c r="AI187" s="43"/>
      <c r="AJ187" s="43"/>
      <c r="AK187" s="43"/>
      <c r="AL187" s="43"/>
      <c r="AM187" s="43"/>
      <c r="AN187" s="41"/>
      <c r="AO187" s="41"/>
      <c r="AP187" s="41"/>
      <c r="AQ187" s="41"/>
      <c r="AR187" s="41"/>
      <c r="AS187" s="41"/>
      <c r="AT187" s="41"/>
      <c r="AU187" s="41"/>
      <c r="AV187" s="41"/>
      <c r="AW187" s="41"/>
      <c r="AX187" s="41"/>
      <c r="AY187" s="41"/>
      <c r="AZ187" s="41"/>
    </row>
    <row r="188" spans="1:52" s="35" customFormat="1" ht="15">
      <c r="A188" s="13"/>
      <c r="B188" s="13"/>
      <c r="C188" s="13"/>
      <c r="D188" s="13"/>
      <c r="E188" s="13"/>
      <c r="F188" s="13"/>
      <c r="G188" s="13"/>
      <c r="H188" s="13"/>
      <c r="I188" s="13"/>
      <c r="J188" s="13"/>
      <c r="K188" s="13"/>
      <c r="L188" s="13"/>
      <c r="M188" s="13"/>
      <c r="N188" s="13"/>
      <c r="O188" s="13"/>
      <c r="P188" s="13"/>
      <c r="Q188" s="13"/>
      <c r="R188" s="13"/>
      <c r="S188" s="16"/>
      <c r="T188" s="16"/>
      <c r="U188" s="13"/>
      <c r="V188" s="13"/>
      <c r="W188" s="13"/>
      <c r="X188" s="13"/>
      <c r="Y188" s="13"/>
      <c r="Z188" s="13"/>
      <c r="AA188" s="13"/>
      <c r="AB188" s="13"/>
      <c r="AC188" s="13"/>
      <c r="AD188" s="13"/>
      <c r="AE188" s="13"/>
      <c r="AF188" s="13"/>
      <c r="AG188" s="13"/>
      <c r="AH188" s="13"/>
      <c r="AI188" s="13"/>
      <c r="AJ188" s="13"/>
      <c r="AK188" s="13"/>
      <c r="AL188" s="13"/>
      <c r="AM188" s="13"/>
      <c r="AN188" s="41"/>
      <c r="AO188" s="41"/>
      <c r="AP188" s="41"/>
      <c r="AQ188" s="41"/>
      <c r="AR188" s="41"/>
      <c r="AS188" s="41"/>
      <c r="AT188" s="41"/>
      <c r="AU188" s="41"/>
      <c r="AV188" s="41"/>
      <c r="AW188" s="41"/>
      <c r="AX188" s="41"/>
      <c r="AY188" s="41"/>
      <c r="AZ188" s="41"/>
    </row>
    <row r="189" spans="1:52" s="35" customFormat="1" ht="15">
      <c r="A189" s="13"/>
      <c r="B189" s="13"/>
      <c r="C189" s="13"/>
      <c r="D189" s="13"/>
      <c r="E189" s="13"/>
      <c r="F189" s="13"/>
      <c r="G189" s="13"/>
      <c r="H189" s="13"/>
      <c r="I189" s="13"/>
      <c r="J189" s="13"/>
      <c r="K189" s="13"/>
      <c r="L189" s="13"/>
      <c r="M189" s="13"/>
      <c r="N189" s="13"/>
      <c r="O189" s="13"/>
      <c r="P189" s="13"/>
      <c r="Q189" s="13"/>
      <c r="R189" s="13"/>
      <c r="S189" s="16"/>
      <c r="T189" s="16"/>
      <c r="U189" s="13"/>
      <c r="V189" s="13"/>
      <c r="W189" s="13"/>
      <c r="X189" s="13"/>
      <c r="Y189" s="13"/>
      <c r="Z189" s="13"/>
      <c r="AA189" s="13"/>
      <c r="AB189" s="13"/>
      <c r="AC189" s="13"/>
      <c r="AD189" s="13"/>
      <c r="AE189" s="13"/>
      <c r="AF189" s="13"/>
      <c r="AG189" s="13"/>
      <c r="AH189" s="13"/>
      <c r="AI189" s="13"/>
      <c r="AJ189" s="13"/>
      <c r="AK189" s="13"/>
      <c r="AL189" s="13"/>
      <c r="AM189" s="13"/>
      <c r="AN189" s="41"/>
      <c r="AO189" s="41"/>
      <c r="AP189" s="41"/>
      <c r="AQ189" s="41"/>
      <c r="AR189" s="41"/>
      <c r="AS189" s="41"/>
      <c r="AT189" s="41"/>
      <c r="AU189" s="41"/>
      <c r="AV189" s="41"/>
      <c r="AW189" s="41"/>
      <c r="AX189" s="41"/>
      <c r="AY189" s="41"/>
      <c r="AZ189" s="41"/>
    </row>
    <row r="190" spans="1:52" ht="15">
      <c r="A190" s="13"/>
      <c r="B190" s="13"/>
      <c r="C190" s="13"/>
      <c r="D190" s="13"/>
      <c r="E190" s="13"/>
      <c r="F190" s="13"/>
      <c r="G190" s="13"/>
      <c r="H190" s="13"/>
      <c r="I190" s="13"/>
      <c r="J190" s="13"/>
      <c r="K190" s="13"/>
      <c r="L190" s="13"/>
      <c r="M190" s="13"/>
      <c r="N190" s="13"/>
      <c r="O190" s="13"/>
      <c r="P190" s="13"/>
      <c r="Q190" s="13"/>
      <c r="R190" s="13"/>
      <c r="S190" s="16"/>
      <c r="T190" s="16"/>
      <c r="U190" s="13"/>
      <c r="V190" s="13"/>
      <c r="W190" s="13"/>
      <c r="X190" s="13"/>
      <c r="Y190" s="13"/>
      <c r="Z190" s="13"/>
      <c r="AA190" s="13"/>
      <c r="AB190" s="13"/>
      <c r="AC190" s="13"/>
      <c r="AD190" s="13"/>
      <c r="AE190" s="13"/>
      <c r="AF190" s="13"/>
      <c r="AG190" s="13"/>
      <c r="AH190" s="13"/>
      <c r="AI190" s="13"/>
      <c r="AJ190" s="13"/>
      <c r="AK190" s="13"/>
      <c r="AL190" s="13"/>
      <c r="AM190" s="13"/>
      <c r="AN190" s="41"/>
      <c r="AO190" s="41"/>
      <c r="AP190" s="41"/>
      <c r="AQ190" s="41"/>
      <c r="AR190" s="41"/>
      <c r="AS190" s="41"/>
      <c r="AT190" s="41"/>
      <c r="AU190" s="41"/>
      <c r="AV190" s="41"/>
      <c r="AW190" s="41"/>
      <c r="AX190" s="41"/>
      <c r="AY190" s="41"/>
      <c r="AZ190" s="41"/>
    </row>
    <row r="191" spans="1:52" ht="15">
      <c r="A191" s="27"/>
      <c r="B191" s="27"/>
      <c r="C191" s="27"/>
      <c r="D191" s="27"/>
      <c r="E191" s="27"/>
      <c r="F191" s="27"/>
      <c r="G191" s="27"/>
      <c r="H191" s="27"/>
      <c r="I191" s="27"/>
      <c r="J191" s="27"/>
      <c r="K191" s="27"/>
      <c r="L191" s="27"/>
      <c r="M191" s="27"/>
      <c r="N191" s="27"/>
      <c r="O191" s="27"/>
      <c r="P191" s="27"/>
      <c r="Q191" s="27"/>
      <c r="R191" s="27"/>
      <c r="S191" s="28"/>
      <c r="T191" s="28"/>
      <c r="U191" s="27"/>
      <c r="V191" s="27"/>
      <c r="W191" s="27"/>
      <c r="X191" s="27"/>
      <c r="Y191" s="27"/>
      <c r="Z191" s="27"/>
      <c r="AA191" s="27"/>
      <c r="AB191" s="27"/>
      <c r="AC191" s="27"/>
      <c r="AD191" s="27"/>
      <c r="AE191" s="27"/>
      <c r="AF191" s="27"/>
      <c r="AG191" s="27"/>
      <c r="AH191" s="27"/>
      <c r="AI191" s="27"/>
      <c r="AJ191" s="27"/>
      <c r="AK191" s="27"/>
      <c r="AL191" s="27"/>
      <c r="AN191" s="41"/>
      <c r="AO191" s="41"/>
      <c r="AP191" s="41"/>
      <c r="AQ191" s="41"/>
      <c r="AR191" s="41"/>
      <c r="AS191" s="41"/>
      <c r="AT191" s="41"/>
      <c r="AU191" s="41"/>
      <c r="AV191" s="41"/>
      <c r="AW191" s="41"/>
      <c r="AX191" s="41"/>
      <c r="AY191" s="41"/>
      <c r="AZ191" s="41"/>
    </row>
    <row r="192" spans="1:52" ht="15">
      <c r="A192" s="27"/>
      <c r="B192" s="27"/>
      <c r="C192" s="27"/>
      <c r="D192" s="27"/>
      <c r="E192" s="27"/>
      <c r="F192" s="27"/>
      <c r="G192" s="27"/>
      <c r="H192" s="27"/>
      <c r="I192" s="27"/>
      <c r="J192" s="27"/>
      <c r="K192" s="27"/>
      <c r="L192" s="27"/>
      <c r="M192" s="27"/>
      <c r="N192" s="27"/>
      <c r="O192" s="27"/>
      <c r="P192" s="27"/>
      <c r="Q192" s="27"/>
      <c r="R192" s="27"/>
      <c r="S192" s="28"/>
      <c r="T192" s="28"/>
      <c r="U192" s="27"/>
      <c r="V192" s="27"/>
      <c r="W192" s="27"/>
      <c r="X192" s="27"/>
      <c r="Y192" s="27"/>
      <c r="Z192" s="27"/>
      <c r="AA192" s="27"/>
      <c r="AB192" s="27"/>
      <c r="AC192" s="27"/>
      <c r="AD192" s="27"/>
      <c r="AE192" s="27"/>
      <c r="AF192" s="27"/>
      <c r="AG192" s="27"/>
      <c r="AH192" s="27"/>
      <c r="AI192" s="27"/>
      <c r="AJ192" s="27"/>
      <c r="AK192" s="27"/>
      <c r="AL192" s="27"/>
      <c r="AN192" s="41"/>
      <c r="AO192" s="41"/>
      <c r="AP192" s="41"/>
      <c r="AQ192" s="41"/>
      <c r="AR192" s="41"/>
      <c r="AS192" s="41"/>
      <c r="AT192" s="41"/>
      <c r="AU192" s="41"/>
      <c r="AV192" s="41"/>
      <c r="AW192" s="41"/>
      <c r="AX192" s="41"/>
      <c r="AY192" s="41"/>
      <c r="AZ192" s="41"/>
    </row>
    <row r="193" spans="1:52" ht="15">
      <c r="A193" s="27"/>
      <c r="B193" s="27"/>
      <c r="C193" s="27"/>
      <c r="D193" s="27"/>
      <c r="E193" s="27"/>
      <c r="F193" s="27"/>
      <c r="G193" s="27"/>
      <c r="H193" s="27"/>
      <c r="I193" s="27"/>
      <c r="J193" s="27"/>
      <c r="K193" s="27"/>
      <c r="L193" s="27"/>
      <c r="M193" s="27"/>
      <c r="N193" s="27"/>
      <c r="O193" s="27"/>
      <c r="P193" s="27"/>
      <c r="Q193" s="27"/>
      <c r="R193" s="27"/>
      <c r="S193" s="28"/>
      <c r="T193" s="28"/>
      <c r="U193" s="27"/>
      <c r="V193" s="27"/>
      <c r="W193" s="27"/>
      <c r="X193" s="27"/>
      <c r="Y193" s="27"/>
      <c r="Z193" s="27"/>
      <c r="AA193" s="27"/>
      <c r="AB193" s="27"/>
      <c r="AC193" s="27"/>
      <c r="AD193" s="27"/>
      <c r="AE193" s="27"/>
      <c r="AF193" s="27"/>
      <c r="AG193" s="27"/>
      <c r="AH193" s="27"/>
      <c r="AI193" s="27"/>
      <c r="AJ193" s="27"/>
      <c r="AK193" s="27"/>
      <c r="AL193" s="27"/>
      <c r="AN193" s="41"/>
      <c r="AO193" s="41"/>
      <c r="AP193" s="41"/>
      <c r="AQ193" s="41"/>
      <c r="AR193" s="41"/>
      <c r="AS193" s="41"/>
      <c r="AT193" s="41"/>
      <c r="AU193" s="41"/>
      <c r="AV193" s="41"/>
      <c r="AW193" s="41"/>
      <c r="AX193" s="41"/>
      <c r="AY193" s="41"/>
      <c r="AZ193" s="41"/>
    </row>
    <row r="194" spans="1:52" ht="15">
      <c r="A194" s="27"/>
      <c r="B194" s="27"/>
      <c r="C194" s="27"/>
      <c r="D194" s="27"/>
      <c r="E194" s="27"/>
      <c r="F194" s="27"/>
      <c r="G194" s="27"/>
      <c r="H194" s="27"/>
      <c r="I194" s="27"/>
      <c r="J194" s="27"/>
      <c r="K194" s="27"/>
      <c r="L194" s="27"/>
      <c r="M194" s="27"/>
      <c r="N194" s="27"/>
      <c r="O194" s="27"/>
      <c r="P194" s="27"/>
      <c r="Q194" s="27"/>
      <c r="R194" s="27"/>
      <c r="S194" s="28"/>
      <c r="T194" s="28"/>
      <c r="U194" s="27"/>
      <c r="V194" s="27"/>
      <c r="W194" s="27"/>
      <c r="X194" s="27"/>
      <c r="Y194" s="27"/>
      <c r="Z194" s="27"/>
      <c r="AA194" s="27"/>
      <c r="AB194" s="27"/>
      <c r="AC194" s="27"/>
      <c r="AD194" s="27"/>
      <c r="AE194" s="27"/>
      <c r="AF194" s="27"/>
      <c r="AG194" s="27"/>
      <c r="AH194" s="27"/>
      <c r="AI194" s="27"/>
      <c r="AJ194" s="27"/>
      <c r="AK194" s="27"/>
      <c r="AL194" s="27"/>
      <c r="AN194" s="41"/>
      <c r="AO194" s="41"/>
      <c r="AP194" s="41"/>
      <c r="AQ194" s="41"/>
      <c r="AR194" s="41"/>
      <c r="AS194" s="41"/>
      <c r="AT194" s="41"/>
      <c r="AU194" s="41"/>
      <c r="AV194" s="41"/>
      <c r="AW194" s="41"/>
      <c r="AX194" s="41"/>
      <c r="AY194" s="41"/>
      <c r="AZ194" s="41"/>
    </row>
    <row r="195" spans="1:52" ht="15">
      <c r="A195" s="27"/>
      <c r="B195" s="27"/>
      <c r="C195" s="27"/>
      <c r="D195" s="27"/>
      <c r="E195" s="27"/>
      <c r="F195" s="27"/>
      <c r="G195" s="27"/>
      <c r="H195" s="27"/>
      <c r="I195" s="27"/>
      <c r="J195" s="27"/>
      <c r="K195" s="27"/>
      <c r="L195" s="27"/>
      <c r="M195" s="27"/>
      <c r="N195" s="27"/>
      <c r="O195" s="27"/>
      <c r="P195" s="27"/>
      <c r="Q195" s="27"/>
      <c r="R195" s="27"/>
      <c r="S195" s="28"/>
      <c r="T195" s="28"/>
      <c r="U195" s="27"/>
      <c r="V195" s="27"/>
      <c r="W195" s="27"/>
      <c r="X195" s="27"/>
      <c r="Y195" s="27"/>
      <c r="Z195" s="27"/>
      <c r="AA195" s="27"/>
      <c r="AB195" s="27"/>
      <c r="AC195" s="27"/>
      <c r="AD195" s="27"/>
      <c r="AE195" s="27"/>
      <c r="AF195" s="27"/>
      <c r="AG195" s="27"/>
      <c r="AH195" s="27"/>
      <c r="AI195" s="27"/>
      <c r="AJ195" s="27"/>
      <c r="AK195" s="27"/>
      <c r="AL195" s="27"/>
      <c r="AN195" s="41"/>
      <c r="AO195" s="41"/>
      <c r="AP195" s="41"/>
      <c r="AQ195" s="41"/>
      <c r="AR195" s="41"/>
      <c r="AS195" s="41"/>
      <c r="AT195" s="41"/>
      <c r="AU195" s="41"/>
      <c r="AV195" s="41"/>
      <c r="AW195" s="41"/>
      <c r="AX195" s="41"/>
      <c r="AY195" s="41"/>
      <c r="AZ195" s="41"/>
    </row>
    <row r="196" spans="1:52" ht="15">
      <c r="A196" s="27"/>
      <c r="B196" s="27"/>
      <c r="C196" s="27"/>
      <c r="D196" s="27"/>
      <c r="E196" s="27"/>
      <c r="F196" s="27"/>
      <c r="G196" s="27"/>
      <c r="H196" s="27"/>
      <c r="I196" s="27"/>
      <c r="J196" s="27"/>
      <c r="K196" s="27"/>
      <c r="L196" s="27"/>
      <c r="M196" s="27"/>
      <c r="N196" s="27"/>
      <c r="O196" s="27"/>
      <c r="P196" s="27"/>
      <c r="Q196" s="27"/>
      <c r="R196" s="27"/>
      <c r="S196" s="28"/>
      <c r="T196" s="28"/>
      <c r="U196" s="27"/>
      <c r="V196" s="27"/>
      <c r="W196" s="27"/>
      <c r="X196" s="27"/>
      <c r="Y196" s="27"/>
      <c r="Z196" s="27"/>
      <c r="AA196" s="27"/>
      <c r="AB196" s="27"/>
      <c r="AC196" s="27"/>
      <c r="AD196" s="27"/>
      <c r="AE196" s="27"/>
      <c r="AF196" s="27"/>
      <c r="AG196" s="27"/>
      <c r="AH196" s="27"/>
      <c r="AI196" s="27"/>
      <c r="AJ196" s="27"/>
      <c r="AK196" s="27"/>
      <c r="AL196" s="27"/>
      <c r="AN196" s="41"/>
      <c r="AO196" s="41"/>
      <c r="AP196" s="41"/>
      <c r="AQ196" s="41"/>
      <c r="AR196" s="41"/>
      <c r="AS196" s="41"/>
      <c r="AT196" s="41"/>
      <c r="AU196" s="41"/>
      <c r="AV196" s="41"/>
      <c r="AW196" s="41"/>
      <c r="AX196" s="41"/>
      <c r="AY196" s="41"/>
      <c r="AZ196" s="41"/>
    </row>
    <row r="197" spans="1:52" ht="15">
      <c r="A197" s="27"/>
      <c r="B197" s="27"/>
      <c r="C197" s="27"/>
      <c r="D197" s="27"/>
      <c r="E197" s="27"/>
      <c r="F197" s="27"/>
      <c r="G197" s="27"/>
      <c r="H197" s="27"/>
      <c r="I197" s="27"/>
      <c r="J197" s="27"/>
      <c r="K197" s="27"/>
      <c r="L197" s="27"/>
      <c r="M197" s="27"/>
      <c r="N197" s="27"/>
      <c r="O197" s="27"/>
      <c r="P197" s="27"/>
      <c r="Q197" s="27"/>
      <c r="R197" s="27"/>
      <c r="S197" s="28"/>
      <c r="T197" s="28"/>
      <c r="U197" s="27"/>
      <c r="V197" s="27"/>
      <c r="W197" s="27"/>
      <c r="X197" s="27"/>
      <c r="Y197" s="27"/>
      <c r="Z197" s="27"/>
      <c r="AA197" s="27"/>
      <c r="AB197" s="27"/>
      <c r="AC197" s="27"/>
      <c r="AD197" s="27"/>
      <c r="AE197" s="27"/>
      <c r="AF197" s="27"/>
      <c r="AG197" s="27"/>
      <c r="AH197" s="27"/>
      <c r="AI197" s="27"/>
      <c r="AJ197" s="27"/>
      <c r="AK197" s="27"/>
      <c r="AL197" s="27"/>
      <c r="AN197" s="41"/>
      <c r="AO197" s="41"/>
      <c r="AP197" s="41"/>
      <c r="AQ197" s="41"/>
      <c r="AR197" s="41"/>
      <c r="AS197" s="41"/>
      <c r="AT197" s="41"/>
      <c r="AU197" s="41"/>
      <c r="AV197" s="41"/>
      <c r="AW197" s="41"/>
      <c r="AX197" s="41"/>
      <c r="AY197" s="41"/>
      <c r="AZ197" s="41"/>
    </row>
    <row r="198" spans="1:52" ht="15">
      <c r="A198" s="27"/>
      <c r="B198" s="27"/>
      <c r="C198" s="27"/>
      <c r="D198" s="27"/>
      <c r="E198" s="27"/>
      <c r="F198" s="27"/>
      <c r="G198" s="27"/>
      <c r="H198" s="27"/>
      <c r="I198" s="27"/>
      <c r="J198" s="27"/>
      <c r="K198" s="27"/>
      <c r="L198" s="27"/>
      <c r="M198" s="27"/>
      <c r="N198" s="27"/>
      <c r="O198" s="27"/>
      <c r="P198" s="27"/>
      <c r="Q198" s="27"/>
      <c r="R198" s="27"/>
      <c r="S198" s="28"/>
      <c r="T198" s="28"/>
      <c r="U198" s="27"/>
      <c r="V198" s="27"/>
      <c r="W198" s="27"/>
      <c r="X198" s="27"/>
      <c r="Y198" s="27"/>
      <c r="Z198" s="27"/>
      <c r="AA198" s="27"/>
      <c r="AB198" s="27"/>
      <c r="AC198" s="27"/>
      <c r="AD198" s="27"/>
      <c r="AE198" s="27"/>
      <c r="AF198" s="27"/>
      <c r="AG198" s="27"/>
      <c r="AH198" s="27"/>
      <c r="AI198" s="27"/>
      <c r="AJ198" s="27"/>
      <c r="AK198" s="27"/>
      <c r="AL198" s="27"/>
      <c r="AN198" s="41"/>
      <c r="AO198" s="41"/>
      <c r="AP198" s="41"/>
      <c r="AQ198" s="41"/>
      <c r="AR198" s="41"/>
      <c r="AS198" s="41"/>
      <c r="AT198" s="41"/>
      <c r="AU198" s="41"/>
      <c r="AV198" s="41"/>
      <c r="AW198" s="41"/>
      <c r="AX198" s="41"/>
      <c r="AY198" s="41"/>
      <c r="AZ198" s="41"/>
    </row>
    <row r="199" spans="1:52" ht="15">
      <c r="A199" s="27"/>
      <c r="B199" s="27"/>
      <c r="C199" s="27"/>
      <c r="D199" s="27"/>
      <c r="E199" s="27"/>
      <c r="F199" s="27"/>
      <c r="G199" s="27"/>
      <c r="H199" s="27"/>
      <c r="I199" s="27"/>
      <c r="J199" s="27"/>
      <c r="K199" s="27"/>
      <c r="L199" s="27"/>
      <c r="M199" s="27"/>
      <c r="N199" s="27"/>
      <c r="O199" s="27"/>
      <c r="P199" s="27"/>
      <c r="Q199" s="27"/>
      <c r="R199" s="27"/>
      <c r="S199" s="28"/>
      <c r="T199" s="28"/>
      <c r="U199" s="27"/>
      <c r="V199" s="27"/>
      <c r="W199" s="27"/>
      <c r="X199" s="27"/>
      <c r="Y199" s="27"/>
      <c r="Z199" s="27"/>
      <c r="AA199" s="27"/>
      <c r="AB199" s="27"/>
      <c r="AC199" s="27"/>
      <c r="AD199" s="27"/>
      <c r="AE199" s="27"/>
      <c r="AF199" s="27"/>
      <c r="AG199" s="27"/>
      <c r="AH199" s="27"/>
      <c r="AI199" s="27"/>
      <c r="AJ199" s="27"/>
      <c r="AK199" s="27"/>
      <c r="AL199" s="27"/>
      <c r="AN199" s="41"/>
      <c r="AO199" s="41"/>
      <c r="AP199" s="41"/>
      <c r="AQ199" s="41"/>
      <c r="AR199" s="41"/>
      <c r="AS199" s="41"/>
      <c r="AT199" s="41"/>
      <c r="AU199" s="41"/>
      <c r="AV199" s="41"/>
      <c r="AW199" s="41"/>
      <c r="AX199" s="41"/>
      <c r="AY199" s="41"/>
      <c r="AZ199" s="41"/>
    </row>
    <row r="200" spans="1:52" ht="15">
      <c r="A200" s="27"/>
      <c r="B200" s="27"/>
      <c r="C200" s="27"/>
      <c r="D200" s="27"/>
      <c r="E200" s="27"/>
      <c r="F200" s="27"/>
      <c r="G200" s="27"/>
      <c r="H200" s="27"/>
      <c r="I200" s="27"/>
      <c r="J200" s="27"/>
      <c r="K200" s="27"/>
      <c r="L200" s="27"/>
      <c r="M200" s="27"/>
      <c r="N200" s="27"/>
      <c r="O200" s="27"/>
      <c r="P200" s="27"/>
      <c r="Q200" s="27"/>
      <c r="R200" s="27"/>
      <c r="S200" s="28"/>
      <c r="T200" s="28"/>
      <c r="U200" s="27"/>
      <c r="V200" s="27"/>
      <c r="W200" s="27"/>
      <c r="X200" s="27"/>
      <c r="Y200" s="27"/>
      <c r="Z200" s="27"/>
      <c r="AA200" s="27"/>
      <c r="AB200" s="27"/>
      <c r="AC200" s="27"/>
      <c r="AD200" s="27"/>
      <c r="AE200" s="27"/>
      <c r="AF200" s="27"/>
      <c r="AG200" s="27"/>
      <c r="AH200" s="27"/>
      <c r="AI200" s="27"/>
      <c r="AJ200" s="27"/>
      <c r="AK200" s="27"/>
      <c r="AL200" s="27"/>
      <c r="AN200" s="41"/>
      <c r="AO200" s="41"/>
      <c r="AP200" s="41"/>
      <c r="AQ200" s="41"/>
      <c r="AR200" s="41"/>
      <c r="AS200" s="41"/>
      <c r="AT200" s="41"/>
      <c r="AU200" s="41"/>
      <c r="AV200" s="41"/>
      <c r="AW200" s="41"/>
      <c r="AX200" s="41"/>
      <c r="AY200" s="41"/>
      <c r="AZ200" s="41"/>
    </row>
    <row r="201" spans="1:52" ht="15">
      <c r="A201" s="27"/>
      <c r="B201" s="27"/>
      <c r="C201" s="27"/>
      <c r="D201" s="27"/>
      <c r="E201" s="27"/>
      <c r="F201" s="27"/>
      <c r="G201" s="27"/>
      <c r="H201" s="27"/>
      <c r="I201" s="27"/>
      <c r="J201" s="27"/>
      <c r="K201" s="27"/>
      <c r="L201" s="27"/>
      <c r="M201" s="27"/>
      <c r="N201" s="27"/>
      <c r="O201" s="27"/>
      <c r="P201" s="27"/>
      <c r="Q201" s="27"/>
      <c r="R201" s="27"/>
      <c r="S201" s="28"/>
      <c r="T201" s="28"/>
      <c r="U201" s="27"/>
      <c r="V201" s="27"/>
      <c r="W201" s="27"/>
      <c r="X201" s="27"/>
      <c r="Y201" s="27"/>
      <c r="Z201" s="27"/>
      <c r="AA201" s="27"/>
      <c r="AB201" s="27"/>
      <c r="AC201" s="27"/>
      <c r="AD201" s="27"/>
      <c r="AE201" s="27"/>
      <c r="AF201" s="27"/>
      <c r="AG201" s="27"/>
      <c r="AH201" s="27"/>
      <c r="AI201" s="27"/>
      <c r="AJ201" s="27"/>
      <c r="AK201" s="27"/>
      <c r="AL201" s="27"/>
      <c r="AN201" s="41"/>
      <c r="AO201" s="41"/>
      <c r="AP201" s="41"/>
      <c r="AQ201" s="41"/>
      <c r="AR201" s="41"/>
      <c r="AS201" s="41"/>
      <c r="AT201" s="41"/>
      <c r="AU201" s="41"/>
      <c r="AV201" s="41"/>
      <c r="AW201" s="41"/>
      <c r="AX201" s="41"/>
      <c r="AY201" s="41"/>
      <c r="AZ201" s="41"/>
    </row>
    <row r="202" spans="46:52" ht="15">
      <c r="AT202" s="41"/>
      <c r="AU202" s="41"/>
      <c r="AV202" s="41"/>
      <c r="AW202" s="41"/>
      <c r="AX202" s="41"/>
      <c r="AY202" s="41"/>
      <c r="AZ202" s="41"/>
    </row>
    <row r="203" spans="46:52" ht="15">
      <c r="AT203" s="41"/>
      <c r="AU203" s="41"/>
      <c r="AV203" s="41"/>
      <c r="AW203" s="41"/>
      <c r="AX203" s="41"/>
      <c r="AY203" s="41"/>
      <c r="AZ203" s="41"/>
    </row>
    <row r="204" spans="46:52" ht="15">
      <c r="AT204" s="41"/>
      <c r="AU204" s="41"/>
      <c r="AV204" s="41"/>
      <c r="AW204" s="41"/>
      <c r="AX204" s="41"/>
      <c r="AY204" s="41"/>
      <c r="AZ204" s="41"/>
    </row>
    <row r="205" spans="50:52" ht="15">
      <c r="AX205" s="41"/>
      <c r="AY205" s="41"/>
      <c r="AZ205" s="41"/>
    </row>
    <row r="206" spans="50:52" ht="15">
      <c r="AX206" s="41"/>
      <c r="AY206" s="41"/>
      <c r="AZ206" s="41"/>
    </row>
  </sheetData>
  <sheetProtection password="CE2C" sheet="1" formatCells="0" formatColumns="0" formatRows="0" selectLockedCells="1"/>
  <mergeCells count="218">
    <mergeCell ref="I168:AL168"/>
    <mergeCell ref="A86:AL86"/>
    <mergeCell ref="A89:AL89"/>
    <mergeCell ref="A1:AM2"/>
    <mergeCell ref="J76:AK76"/>
    <mergeCell ref="A76:I76"/>
    <mergeCell ref="B10:AL10"/>
    <mergeCell ref="B12:AL12"/>
    <mergeCell ref="B37:AL37"/>
    <mergeCell ref="A58:AL58"/>
    <mergeCell ref="A59:O59"/>
    <mergeCell ref="P59:Z59"/>
    <mergeCell ref="AA59:AL59"/>
    <mergeCell ref="B13:AL13"/>
    <mergeCell ref="B17:T17"/>
    <mergeCell ref="U17:AL17"/>
    <mergeCell ref="U18:AL18"/>
    <mergeCell ref="B19:T19"/>
    <mergeCell ref="U19:AL19"/>
    <mergeCell ref="B14:P14"/>
    <mergeCell ref="Q14:AL14"/>
    <mergeCell ref="B22:T22"/>
    <mergeCell ref="B23:T23"/>
    <mergeCell ref="B24:T24"/>
    <mergeCell ref="U27:AL27"/>
    <mergeCell ref="U33:AL33"/>
    <mergeCell ref="U20:AL20"/>
    <mergeCell ref="U31:AL31"/>
    <mergeCell ref="U32:AL32"/>
    <mergeCell ref="B32:T32"/>
    <mergeCell ref="U21:AL21"/>
    <mergeCell ref="U22:AL22"/>
    <mergeCell ref="U23:AL23"/>
    <mergeCell ref="U24:AL24"/>
    <mergeCell ref="U25:AL25"/>
    <mergeCell ref="B25:T25"/>
    <mergeCell ref="B30:T30"/>
    <mergeCell ref="B28:T28"/>
    <mergeCell ref="B29:T29"/>
    <mergeCell ref="U34:AL34"/>
    <mergeCell ref="U28:AL28"/>
    <mergeCell ref="U29:AL29"/>
    <mergeCell ref="B33:T33"/>
    <mergeCell ref="B34:T34"/>
    <mergeCell ref="AF185:AM185"/>
    <mergeCell ref="A171:R171"/>
    <mergeCell ref="A142:AL142"/>
    <mergeCell ref="A97:AL97"/>
    <mergeCell ref="A91:AL91"/>
    <mergeCell ref="A103:Q103"/>
    <mergeCell ref="L135:T135"/>
    <mergeCell ref="R126:AL127"/>
    <mergeCell ref="K117:R117"/>
    <mergeCell ref="A146:F146"/>
    <mergeCell ref="AA70:AC70"/>
    <mergeCell ref="B40:AL40"/>
    <mergeCell ref="A83:AL83"/>
    <mergeCell ref="T101:AL101"/>
    <mergeCell ref="X139:Z139"/>
    <mergeCell ref="A71:AL71"/>
    <mergeCell ref="A72:AL72"/>
    <mergeCell ref="A74:AL74"/>
    <mergeCell ref="A77:AL77"/>
    <mergeCell ref="A70:Z70"/>
    <mergeCell ref="A78:AL78"/>
    <mergeCell ref="B20:T20"/>
    <mergeCell ref="B21:T21"/>
    <mergeCell ref="B18:T18"/>
    <mergeCell ref="U16:AL16"/>
    <mergeCell ref="B31:T31"/>
    <mergeCell ref="U26:AL26"/>
    <mergeCell ref="B16:T16"/>
    <mergeCell ref="B26:T26"/>
    <mergeCell ref="U30:AL30"/>
    <mergeCell ref="AD140:AF140"/>
    <mergeCell ref="A106:Q106"/>
    <mergeCell ref="A119:I119"/>
    <mergeCell ref="A105:Q105"/>
    <mergeCell ref="V54:AC54"/>
    <mergeCell ref="A102:Q102"/>
    <mergeCell ref="A101:S101"/>
    <mergeCell ref="A66:AL66"/>
    <mergeCell ref="A96:AL96"/>
    <mergeCell ref="A99:AL99"/>
    <mergeCell ref="A80:L80"/>
    <mergeCell ref="A107:Q112"/>
    <mergeCell ref="A104:Q104"/>
    <mergeCell ref="A94:AL94"/>
    <mergeCell ref="A95:AL95"/>
    <mergeCell ref="A100:AL100"/>
    <mergeCell ref="A87:AL87"/>
    <mergeCell ref="A82:AL82"/>
    <mergeCell ref="A88:AL88"/>
    <mergeCell ref="A85:AL85"/>
    <mergeCell ref="R128:AL128"/>
    <mergeCell ref="A114:Q115"/>
    <mergeCell ref="A117:G117"/>
    <mergeCell ref="R122:AL122"/>
    <mergeCell ref="B135:K135"/>
    <mergeCell ref="T114:AL118"/>
    <mergeCell ref="A122:I122"/>
    <mergeCell ref="A123:P131"/>
    <mergeCell ref="AB171:AH171"/>
    <mergeCell ref="A139:C139"/>
    <mergeCell ref="A145:AL145"/>
    <mergeCell ref="V149:AL150"/>
    <mergeCell ref="AD152:AL152"/>
    <mergeCell ref="AJ141:AL141"/>
    <mergeCell ref="AJ139:AL139"/>
    <mergeCell ref="AA139:AC139"/>
    <mergeCell ref="AJ140:AL140"/>
    <mergeCell ref="D139:W139"/>
    <mergeCell ref="U171:Z171"/>
    <mergeCell ref="AG173:AI173"/>
    <mergeCell ref="A79:AL79"/>
    <mergeCell ref="A84:AL84"/>
    <mergeCell ref="AD173:AF173"/>
    <mergeCell ref="AG139:AI139"/>
    <mergeCell ref="M80:AL80"/>
    <mergeCell ref="A90:AL90"/>
    <mergeCell ref="A98:AL98"/>
    <mergeCell ref="S133:Y133"/>
    <mergeCell ref="A177:G177"/>
    <mergeCell ref="AG175:AI175"/>
    <mergeCell ref="AJ173:AL173"/>
    <mergeCell ref="D140:W140"/>
    <mergeCell ref="A173:C173"/>
    <mergeCell ref="X140:Z140"/>
    <mergeCell ref="AG140:AI140"/>
    <mergeCell ref="A140:C140"/>
    <mergeCell ref="H143:AL143"/>
    <mergeCell ref="D173:W173"/>
    <mergeCell ref="AJ174:AL174"/>
    <mergeCell ref="X174:Z174"/>
    <mergeCell ref="AD175:AF175"/>
    <mergeCell ref="AG174:AI174"/>
    <mergeCell ref="H177:AL177"/>
    <mergeCell ref="AJ175:AL175"/>
    <mergeCell ref="A155:AM155"/>
    <mergeCell ref="A181:AL181"/>
    <mergeCell ref="A178:G178"/>
    <mergeCell ref="A92:AL92"/>
    <mergeCell ref="A93:AL93"/>
    <mergeCell ref="R123:AL124"/>
    <mergeCell ref="AA140:AC140"/>
    <mergeCell ref="W135:AB135"/>
    <mergeCell ref="A180:AM180"/>
    <mergeCell ref="D174:W174"/>
    <mergeCell ref="A182:AL182"/>
    <mergeCell ref="AA173:AC173"/>
    <mergeCell ref="AF159:AK159"/>
    <mergeCell ref="A174:C174"/>
    <mergeCell ref="I169:AL169"/>
    <mergeCell ref="AD174:AF174"/>
    <mergeCell ref="I167:AL167"/>
    <mergeCell ref="I170:AL170"/>
    <mergeCell ref="X173:Z173"/>
    <mergeCell ref="AA174:AC174"/>
    <mergeCell ref="A143:G143"/>
    <mergeCell ref="V152:AC152"/>
    <mergeCell ref="AD141:AF141"/>
    <mergeCell ref="A73:AL73"/>
    <mergeCell ref="A75:M75"/>
    <mergeCell ref="A137:AL137"/>
    <mergeCell ref="T119:AB119"/>
    <mergeCell ref="E136:K136"/>
    <mergeCell ref="B136:C136"/>
    <mergeCell ref="N133:R133"/>
    <mergeCell ref="A56:H56"/>
    <mergeCell ref="B44:AL44"/>
    <mergeCell ref="I48:P48"/>
    <mergeCell ref="AD56:AI56"/>
    <mergeCell ref="A64:AL64"/>
    <mergeCell ref="A55:AM55"/>
    <mergeCell ref="P54:U54"/>
    <mergeCell ref="B48:H48"/>
    <mergeCell ref="B46:AJ46"/>
    <mergeCell ref="B45:AL45"/>
    <mergeCell ref="A81:AL81"/>
    <mergeCell ref="A67:AL67"/>
    <mergeCell ref="L65:AL65"/>
    <mergeCell ref="A60:AL60"/>
    <mergeCell ref="A62:AL62"/>
    <mergeCell ref="A61:AL61"/>
    <mergeCell ref="A63:AL63"/>
    <mergeCell ref="A68:AL68"/>
    <mergeCell ref="A69:AL69"/>
    <mergeCell ref="N75:AK75"/>
    <mergeCell ref="Q50:AL50"/>
    <mergeCell ref="B43:AL43"/>
    <mergeCell ref="B50:H50"/>
    <mergeCell ref="N9:S9"/>
    <mergeCell ref="Q48:AL48"/>
    <mergeCell ref="B36:AL36"/>
    <mergeCell ref="B11:AL11"/>
    <mergeCell ref="B38:AL38"/>
    <mergeCell ref="B27:T27"/>
    <mergeCell ref="B39:AL39"/>
    <mergeCell ref="W5:AK5"/>
    <mergeCell ref="B42:AL42"/>
    <mergeCell ref="W6:AL6"/>
    <mergeCell ref="A57:AL57"/>
    <mergeCell ref="T102:AL111"/>
    <mergeCell ref="B41:AL41"/>
    <mergeCell ref="I50:P50"/>
    <mergeCell ref="AJ56:AL56"/>
    <mergeCell ref="A65:K65"/>
    <mergeCell ref="B35:AL35"/>
    <mergeCell ref="A149:S152"/>
    <mergeCell ref="A184:S186"/>
    <mergeCell ref="A159:T164"/>
    <mergeCell ref="G146:AL146"/>
    <mergeCell ref="AD139:AF139"/>
    <mergeCell ref="R129:AM132"/>
    <mergeCell ref="H178:AL178"/>
    <mergeCell ref="AF158:AL158"/>
    <mergeCell ref="H144:AL144"/>
    <mergeCell ref="AG141:AI141"/>
  </mergeCells>
  <dataValidations count="3">
    <dataValidation type="list" allowBlank="1" showInputMessage="1" showErrorMessage="1" sqref="B13:AL13">
      <formula1>INDIRECT("Таблица154[#Заголовки]")</formula1>
    </dataValidation>
    <dataValidation type="list" allowBlank="1" showInputMessage="1" showErrorMessage="1" sqref="B17:T34">
      <formula1>INDIRECT("Таблица154["&amp;$B$13&amp;"]")</formula1>
    </dataValidation>
    <dataValidation type="list" allowBlank="1" showInputMessage="1" showErrorMessage="1" sqref="W6:AL6">
      <formula1>$BA$2:$BA$28</formula1>
    </dataValidation>
  </dataValidations>
  <printOptions horizont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96" r:id="rId5"/>
  <rowBreaks count="3" manualBreakCount="3">
    <brk id="51" max="38" man="1"/>
    <brk id="120" max="38" man="1"/>
    <brk id="154" max="38" man="1"/>
  </rowBreaks>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954821.1</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Девятьсот пятьдесят четыре тысячи восемьсот двадцать один рубль 10 копеек</v>
      </c>
    </row>
    <row r="19" spans="2:3" ht="12.75">
      <c r="B19" s="7">
        <f ca="1">ROUND((RAND()*10000000),2)</f>
        <v>5930396.26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Пять миллионов девятьсот тридцать тысяч триста девяносто шесть рублей 26 копеек</v>
      </c>
    </row>
    <row r="20" spans="2:3" ht="12.75">
      <c r="B20" s="7">
        <f ca="1">ROUND((RAND()*100000000),2)</f>
        <v>86786644.37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Восемьдесят шесть миллионов семьсот восемьдесят шесть тысяч шестьсот сорок четыре рубля 37 копеек</v>
      </c>
    </row>
    <row r="21" spans="2:3" ht="12.75">
      <c r="B21" s="7">
        <f ca="1">ROUND((RAND()*1000000000),2)</f>
        <v>373932438.84</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Триста семьдесят три миллиона девятьсот тридцать две тысячи четыреста тридцать восемь рублей 84 копейки</v>
      </c>
    </row>
    <row r="22" spans="2:3" ht="12.75">
      <c r="B22" s="7">
        <f ca="1">ROUND((RAND()*1000000000000),2)</f>
        <v>39778862031.11</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Тридцать девять миллиардов семьсот семьдесят восемь миллионов восемьсот шестьдесят две тысячи тридцать один рубль 11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2023-11-28T06:22:13Z</cp:lastPrinted>
  <dcterms:created xsi:type="dcterms:W3CDTF">2021-04-16T08:52:42Z</dcterms:created>
  <dcterms:modified xsi:type="dcterms:W3CDTF">2024-03-22T08:10:54Z</dcterms:modified>
  <cp:category/>
  <cp:version/>
  <cp:contentType/>
  <cp:contentStatus/>
</cp:coreProperties>
</file>